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S:\DataProc\Processing\Datasets\New_Datasets\Data Dump\Consumer Reports\"/>
    </mc:Choice>
  </mc:AlternateContent>
  <xr:revisionPtr revIDLastSave="0" documentId="8_{6F28851E-AFE8-41AD-A3A5-CF7B3F45F298}" xr6:coauthVersionLast="45" xr6:coauthVersionMax="45" xr10:uidLastSave="{00000000-0000-0000-0000-000000000000}"/>
  <bookViews>
    <workbookView xWindow="-28920" yWindow="-120" windowWidth="29040" windowHeight="15840" xr2:uid="{00000000-000D-0000-FFFF-FFFF00000000}"/>
  </bookViews>
  <sheets>
    <sheet name="COVID" sheetId="1" r:id="rId1"/>
    <sheet name="COVID Trending Qs" sheetId="2" r:id="rId2"/>
    <sheet name="COVID Qs by DEMOS" sheetId="3" r:id="rId3"/>
    <sheet name="Demographics"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7" l="1"/>
  <c r="D65" i="1"/>
  <c r="D64" i="1"/>
  <c r="D63" i="1"/>
  <c r="D60" i="1"/>
  <c r="D59" i="1"/>
  <c r="D55" i="1"/>
  <c r="D54" i="1"/>
  <c r="D53" i="1"/>
  <c r="D58" i="1"/>
  <c r="D50" i="1"/>
  <c r="D49" i="1"/>
  <c r="D48" i="1"/>
  <c r="D45" i="1"/>
  <c r="D44" i="1"/>
  <c r="D43" i="1"/>
  <c r="D39" i="1"/>
  <c r="D40" i="1"/>
  <c r="D38" i="1"/>
</calcChain>
</file>

<file path=xl/sharedStrings.xml><?xml version="1.0" encoding="utf-8"?>
<sst xmlns="http://schemas.openxmlformats.org/spreadsheetml/2006/main" count="1912" uniqueCount="230">
  <si>
    <t>Weighted %</t>
  </si>
  <si>
    <t>Male</t>
  </si>
  <si>
    <t>Female</t>
  </si>
  <si>
    <t>18-29</t>
  </si>
  <si>
    <t>30-44</t>
  </si>
  <si>
    <t>45-59</t>
  </si>
  <si>
    <t>60+</t>
  </si>
  <si>
    <t>Less than
$30,000</t>
  </si>
  <si>
    <t>$30,000 to
$59,999</t>
  </si>
  <si>
    <t>$100,000 or
more</t>
  </si>
  <si>
    <t>White,
non-Hispanic</t>
  </si>
  <si>
    <t>Black,
non-Hispanic</t>
  </si>
  <si>
    <t>Hispanic</t>
  </si>
  <si>
    <t>Northeast</t>
  </si>
  <si>
    <t>Midwest</t>
  </si>
  <si>
    <t>South</t>
  </si>
  <si>
    <t>West</t>
  </si>
  <si>
    <t>No</t>
  </si>
  <si>
    <t>Yes</t>
  </si>
  <si>
    <t>Very concerned</t>
  </si>
  <si>
    <t>Somewhat concerned</t>
  </si>
  <si>
    <t>Not too concerned</t>
  </si>
  <si>
    <t>Not concerned at all</t>
  </si>
  <si>
    <t>Delayed</t>
  </si>
  <si>
    <t>Canceled</t>
  </si>
  <si>
    <t>No changes</t>
  </si>
  <si>
    <t>-</t>
  </si>
  <si>
    <t>How do your current spending habits compare with your spending prior to the coronavirus outbreak?</t>
  </si>
  <si>
    <t>Much more cautious</t>
  </si>
  <si>
    <t>Slightly more cautious</t>
  </si>
  <si>
    <t>About the same</t>
  </si>
  <si>
    <t>Slightly less cautious</t>
  </si>
  <si>
    <t>Much less cautious</t>
  </si>
  <si>
    <t>Whether in-person or online, have K-12 schools in your local area started for the 2020-2021 school year yet?</t>
  </si>
  <si>
    <t>Unsure</t>
  </si>
  <si>
    <t>Full reopening with all students back at school taking in-person classes full-time</t>
  </si>
  <si>
    <t>Partial reopening with students splitting time between in-person and online classes</t>
  </si>
  <si>
    <t>Remaining closed with students taking all classes online</t>
  </si>
  <si>
    <t>The plans haven't been released yet, so I don't know</t>
  </si>
  <si>
    <t>If it was up to you, do you feel K-12 schools in your local area should...?</t>
  </si>
  <si>
    <t>Reopen fully for the 2020-2021 school year with all students back at school taking in-person classes full-time</t>
  </si>
  <si>
    <t>Reopen partially for the 2020-2021 school year with students splitting time between in-person and online classes</t>
  </si>
  <si>
    <t>Remain closed for the 2020-2021 school year with students taking all classes online</t>
  </si>
  <si>
    <t>Are any of your children who are in PK-12 attending school in-person?</t>
  </si>
  <si>
    <t>Very likely</t>
  </si>
  <si>
    <t>Somewhat likely</t>
  </si>
  <si>
    <t>Not too likely</t>
  </si>
  <si>
    <t>Not at all likely</t>
  </si>
  <si>
    <t>Very confident</t>
  </si>
  <si>
    <t>Somewhat confident</t>
  </si>
  <si>
    <t>Not too confident</t>
  </si>
  <si>
    <t>Not confident at all</t>
  </si>
  <si>
    <t>How long did you have to wait for the diagnostic test results?</t>
  </si>
  <si>
    <t>Before I left the testing center (less than two hours or so)</t>
  </si>
  <si>
    <t>Less than one day (but after I left the testing center)</t>
  </si>
  <si>
    <t>One day to less than two full days</t>
  </si>
  <si>
    <t>Two days to less than four full days</t>
  </si>
  <si>
    <t>Four days to less than a week</t>
  </si>
  <si>
    <t>A week or more</t>
  </si>
  <si>
    <t>How long did you have to wait for the antibody test results?</t>
  </si>
  <si>
    <t>Have you taken a commercial flight since the start of the COVID-19 pandemic in March?</t>
  </si>
  <si>
    <t>When did you fly most recently?</t>
  </si>
  <si>
    <t>March</t>
  </si>
  <si>
    <t>April</t>
  </si>
  <si>
    <t>May</t>
  </si>
  <si>
    <t>June</t>
  </si>
  <si>
    <t>July</t>
  </si>
  <si>
    <t>August</t>
  </si>
  <si>
    <t>White, non-Hispanic</t>
  </si>
  <si>
    <t>Black, non-Hispanic</t>
  </si>
  <si>
    <t>Other, non-Hispanic</t>
  </si>
  <si>
    <t>2+, non-Hispanic</t>
  </si>
  <si>
    <t>Asian, non-Hispanic</t>
  </si>
  <si>
    <t>Demographics</t>
  </si>
  <si>
    <t>Total</t>
  </si>
  <si>
    <t>%</t>
  </si>
  <si>
    <t>GENDER</t>
  </si>
  <si>
    <t>AGE</t>
  </si>
  <si>
    <t>Mean: 48</t>
  </si>
  <si>
    <t>GENERATION</t>
  </si>
  <si>
    <t>Gen Z  (18-22)</t>
  </si>
  <si>
    <t>Millennials (23-38)</t>
  </si>
  <si>
    <t>Gen X (39-54)</t>
  </si>
  <si>
    <t>Baby Boomers (55-73)</t>
  </si>
  <si>
    <t>Silents (74-96)</t>
  </si>
  <si>
    <t>AGE COHORT</t>
  </si>
  <si>
    <t>EDUCATION</t>
  </si>
  <si>
    <t>No HS diploma</t>
  </si>
  <si>
    <t>HS graduate or equivalent</t>
  </si>
  <si>
    <t>Some college</t>
  </si>
  <si>
    <t>Bachelors degree or above</t>
  </si>
  <si>
    <t>COMBINED RACE/ETHNICITY</t>
  </si>
  <si>
    <t>HOUSEHOLD INCOME</t>
  </si>
  <si>
    <t>Less than $30,000</t>
  </si>
  <si>
    <t>$30,000 to $59,999</t>
  </si>
  <si>
    <t>$60,000 to $99,999</t>
  </si>
  <si>
    <t>$100,000 or more</t>
  </si>
  <si>
    <t>REGION</t>
  </si>
  <si>
    <t>METROPOLITAN AREA FLAG</t>
  </si>
  <si>
    <t>Non-metro area</t>
  </si>
  <si>
    <t>Metro area</t>
  </si>
  <si>
    <t>CHILDREN IN HOUSEHOLD (PRE-K THROUGH 12TH GRADE)</t>
  </si>
  <si>
    <t>POLITICAL IDENTIFICATION</t>
  </si>
  <si>
    <t>Unknown</t>
  </si>
  <si>
    <t>Strong Democrat</t>
  </si>
  <si>
    <t>Moderate Democrat</t>
  </si>
  <si>
    <t>Lean Democrat</t>
  </si>
  <si>
    <t>Don't Lean/Independent/None</t>
  </si>
  <si>
    <t>Lean Republican</t>
  </si>
  <si>
    <t>Moderate Republican</t>
  </si>
  <si>
    <t>Strong Republican</t>
  </si>
  <si>
    <t>Base : All respondents</t>
  </si>
  <si>
    <t>TABULATIONS</t>
  </si>
  <si>
    <t>CORONAVIRUS</t>
  </si>
  <si>
    <t>COVCONCERNNOW</t>
  </si>
  <si>
    <t xml:space="preserve">How concerned or not concerned are you about COVID-19 continuing to spread in your local area over the NEXT MONTH? </t>
  </si>
  <si>
    <t>JULY AES</t>
  </si>
  <si>
    <t>JUNE AES</t>
  </si>
  <si>
    <t>MAY AES</t>
  </si>
  <si>
    <t>Not at all concerned</t>
  </si>
  <si>
    <t>Base: All respondents</t>
  </si>
  <si>
    <t>COVCONCERNNOW
(cont'd)</t>
  </si>
  <si>
    <t>Percentage "Very Concerned"</t>
  </si>
  <si>
    <t>By Race/Ethnicity</t>
  </si>
  <si>
    <t>By Gender</t>
  </si>
  <si>
    <t xml:space="preserve">Note: May and June AES did not capitalize the words "NEXT MONTH" </t>
  </si>
  <si>
    <t>AUGUST AES</t>
  </si>
  <si>
    <t>Prior to the coronavirus (COVID-19) outbreak, which, if any, of the following were you considering doing in the next year?</t>
  </si>
  <si>
    <t>Respondents selected ALL that apply</t>
  </si>
  <si>
    <t>_4</t>
  </si>
  <si>
    <t>Small home improvement or remodel</t>
  </si>
  <si>
    <t>_1</t>
  </si>
  <si>
    <t>Buying/leasing a car or vehicle</t>
  </si>
  <si>
    <t>_2</t>
  </si>
  <si>
    <t>Buying or selling a home</t>
  </si>
  <si>
    <t>_5</t>
  </si>
  <si>
    <t>Having an elective medical procedure</t>
  </si>
  <si>
    <t>_3</t>
  </si>
  <si>
    <t>Large home improvement or remodel</t>
  </si>
  <si>
    <t>_6</t>
  </si>
  <si>
    <t>Other</t>
  </si>
  <si>
    <t>You mentioned you were planning to do the following in the next year.  For each one, please tell us if your plans have been delayed or canceled because of the coronavirus (COVID-19) outbreak.</t>
  </si>
  <si>
    <t>APRIL AES</t>
  </si>
  <si>
    <t>COVSCHOOLREOPEN</t>
  </si>
  <si>
    <t>At this time, do you feel K-12 schools in your local area should...?</t>
  </si>
  <si>
    <t>COVCHILDREN</t>
  </si>
  <si>
    <t>Do you currently have any children living in your household who are...?</t>
  </si>
  <si>
    <t xml:space="preserve">Respondents selected ALL that apply. </t>
  </si>
  <si>
    <t>Preschool-aged child(ren)</t>
  </si>
  <si>
    <t>Elementary/middle school-aged child(ren) (K-8th grade)</t>
  </si>
  <si>
    <t>High school-aged child(ren) (9th-12th grade)</t>
  </si>
  <si>
    <t>I do not have any preschool or K-12 aged children living in my household</t>
  </si>
  <si>
    <t>COVSCHOOLSAFETY</t>
  </si>
  <si>
    <t>Base: Respondents with children preschool-aged through 12th grade living in their household</t>
  </si>
  <si>
    <t>If your child or children's schools reopen (or have reopened) for in-person classes this school year, how confident are you that they can prevent the spread of COVID-19 among students, teachers, and staff?</t>
  </si>
  <si>
    <t>Note: July AES said "this upcoming school year" instead of "this school year" and did not have "(or have reopened)."</t>
  </si>
  <si>
    <t>COVTEST</t>
  </si>
  <si>
    <t>Have you gotten tested for COVID-19?</t>
  </si>
  <si>
    <t>Yes, I've had a diagnostic test (i.e., nasal or throat swab to check for an active COVID-19 infection)</t>
  </si>
  <si>
    <t>Yes, I've had an antibody test (i.e., finger stick or blood draw to check for a past COVID-19 infection)</t>
  </si>
  <si>
    <t>No, I have not had any tests done for COVID-19</t>
  </si>
  <si>
    <t>_7</t>
  </si>
  <si>
    <t>New or upgraded home cable or internet services</t>
  </si>
  <si>
    <t>_8</t>
  </si>
  <si>
    <t>August 2020 American Experiences Survey</t>
  </si>
  <si>
    <t>How concerned or not concerned are you about COVID-19 continuing to spread in your local area over the NEXT MONTH?</t>
  </si>
  <si>
    <t>COVCONCERN6MOS</t>
  </si>
  <si>
    <t>How concerned or not concerned are you about COVID-19 continuing to spread in your local area over the NEXT 6 MONTHS?</t>
  </si>
  <si>
    <t>COVPLANPURCH</t>
  </si>
  <si>
    <t>Prior to the coronavirus (COVID-19) outbreak, which, if any, of the following were you
considering doing in the next year?</t>
  </si>
  <si>
    <t xml:space="preserve">_4 </t>
  </si>
  <si>
    <t>Other, please specify:</t>
  </si>
  <si>
    <t>COVPLANPURCHb</t>
  </si>
  <si>
    <t>For each one, please tell us if your plans have been delayed or canceled because of the coronavirus (COVID-19) outbreak.</t>
  </si>
  <si>
    <t>COVCAUTSPEND</t>
  </si>
  <si>
    <t>Base: Respondents who planned to do this (from COVPLANPURCH)</t>
  </si>
  <si>
    <t>COVSCHOOLOPEN</t>
  </si>
  <si>
    <t>COVSCHOOLMODEL</t>
  </si>
  <si>
    <t>Which of the following instructional models best describes what K-12 schools in your local area are using or planning to use for the 2020-2021 school year?</t>
  </si>
  <si>
    <t>Do you currently have any children living in your household who are…?</t>
  </si>
  <si>
    <t>Elementary/middle school-aged child(ren)  (K-8th grade)</t>
  </si>
  <si>
    <t>COVSCHLALRDYRTRN</t>
  </si>
  <si>
    <t>Base: Respondents who have school-aged (PK-12) children and say the school year has begun (COVSCHOOLOPEN = Yes)</t>
  </si>
  <si>
    <t>Base: Respondents who have school-aged (PK-12) children and say the school year has not begun or they are unsure (COVSCHOOLOPEN = No or Unsure)</t>
  </si>
  <si>
    <t>COVSCHOOLRETURN</t>
  </si>
  <si>
    <t>If your child or children's schools reopen for in-person classes this school year, how likely are you to have them attend in-person?</t>
  </si>
  <si>
    <t>Base: Respondents who have school-aged (PK-12) children</t>
  </si>
  <si>
    <t>COVSCHOOLSUPP</t>
  </si>
  <si>
    <t>Which, if any, of the following purchases have you made
for this school year?</t>
  </si>
  <si>
    <t>School supplies for my child to use in the classroom at their school</t>
  </si>
  <si>
    <t>School supplies for my child to use at home to support the online instruction led by their school</t>
  </si>
  <si>
    <t>School supplies for my child to use at home for homeschooling or supplemental instruction (separate from what is led by their
school)</t>
  </si>
  <si>
    <t>A new laptop or desktop computer for child to use for remote learning</t>
  </si>
  <si>
    <t>Home office equipment, such as keyboard, monitor, or webcam</t>
  </si>
  <si>
    <t>Masks, hand sanitizer, or other items that can protect against COVID-19</t>
  </si>
  <si>
    <t>I have not made any of these purchases for this school year</t>
  </si>
  <si>
    <t>COVTESTWAITA</t>
  </si>
  <si>
    <t>COVTESTWAITB</t>
  </si>
  <si>
    <t>Base: Respondents who got an antibody test</t>
  </si>
  <si>
    <t>Base: Respondents who got a diagnostic test</t>
  </si>
  <si>
    <t>FLY1</t>
  </si>
  <si>
    <t>Base: Respondents who have flown since the pandemic started</t>
  </si>
  <si>
    <t>Strict rules about social distancing must be in place and enforced</t>
  </si>
  <si>
    <t>Which, if any, of the following would have to be in place for
you to be comfortable flying?</t>
  </si>
  <si>
    <t>FLY3</t>
  </si>
  <si>
    <t>FLY2</t>
  </si>
  <si>
    <t>Strict rules about mask wearing must be in place and enforced</t>
  </si>
  <si>
    <t>Airlines must limit flights to less than full capacity (e.g., middle seats left open or only one person per row)</t>
  </si>
  <si>
    <t>I wouldn't fly unless I had a COVID-19 vaccine</t>
  </si>
  <si>
    <t>I would only fly for a very important event/reason (e.g., holidays; family emergency)</t>
  </si>
  <si>
    <t>Nothing; I'm ready to fly</t>
  </si>
  <si>
    <t>Relevant</t>
  </si>
  <si>
    <t xml:space="preserve">Alternate Base: All respondents    </t>
  </si>
  <si>
    <t>PK-12 CHILDREN 
IN HOUSEHOLD</t>
  </si>
  <si>
    <t>POLITICAL AFFILIATION</t>
  </si>
  <si>
    <t>$60,000 to
99,999</t>
  </si>
  <si>
    <t>Independ./
Other</t>
  </si>
  <si>
    <t>Democrat or Lean Democrat</t>
  </si>
  <si>
    <t>Republican or Lean Republican</t>
  </si>
  <si>
    <t xml:space="preserve"> - Indicates insufficient sample size for reporting</t>
  </si>
  <si>
    <t>Base: Respondents who planned to buy/lease a vehicle (from item above)</t>
  </si>
  <si>
    <t>Base: Respondents who planned to buy/sell a home (from item above)</t>
  </si>
  <si>
    <t>Base: Respondents who planned a large remodel (from item above)</t>
  </si>
  <si>
    <t>Base: Respondents who planned a small remodel (from item above)</t>
  </si>
  <si>
    <t>Base: Respondents who planned to have an elective procedure (from item above)</t>
  </si>
  <si>
    <t>Base: Respondents who wrote in something else (from item above)</t>
  </si>
  <si>
    <t>Partial reopening with some schools or grade levels taking all in-person classes and other schools or grade levels taking at least some classes online</t>
  </si>
  <si>
    <t>COVCONCERN6MOS
(cont'd)</t>
  </si>
  <si>
    <t>August 2020 American Experiences Survey Trending Questions</t>
  </si>
  <si>
    <t xml:space="preserve">METHODOLOGICAL NOTE
In August 2020, Consumer Reports conducted a nationally representative multi-mode American Experiences Survey.  NORC at the University of Chicago administered the survey from August 7-19, 2020 through its AmeriSpeak® Panel to a nationally representative sample of 2,236 adult U.S. residents. Interviews were conducted in English and in Spanish, and were administered both online and by phone.
A general population sample of U.S adults age 18 and older was selected from NORC’s AmeriSpeak® Panel for this study.   Funded and operated by NORC at the University of Chicago, AmeriSpeak® is a probability-based panel designed to be representative of the US household population. Randomly selected US households are sampled using area probability and address-based sampling, with a known, non-zero probability of selection from the NORC National Sample Frame.  These sampled households are then contacted by US mail, telephone, and field interviewers (face to face).  The panel provides sample coverage of approximately 97% of the U.S. household population. Those excluded from the sample include people with P.O. Box only addresses, some addresses not listed in the USPS Delivery Sequence File, and some newly constructed dwellings.  While most AmeriSpeak households participate in surveys by web, non-internet households can participate in AmeriSpeak surveys by telephone.  Households without conventional internet access but having web access via smartphones are allowed to participate in AmeriSpeak surveys by web.  AmeriSpeak panelists participate in NORC studies or studies conducted by NORC on behalf of governmental agencies, academic researchers, and media and commercial organizations.
In total NORC collected 2,236 interviews, 2,044 by web mode and 192 by phone mode. The margin of error for the sample of 2,236 is +/- 2.82% at the 95% confidence level. Smaller subgroups will have larger error margins.  Panelists were offered the cash equivalent of $3 for completing the survey. 
Final data are weighted by age, gender, race/Hispanic ethnicity, housing tenure, telephone status, education, and Census Division to be proportionally representative of the U.S. adult population.  Key demographic characteristics (after weighting is applied) of this sample are presented below:
• 52% female
• Average age of 48 years old
• 63% White, Non-Hispanic
• 34% 4-year college graduates
• 56% have a household income of $50,000 or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</si>
</sst>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0"/>
    <numFmt numFmtId="167" formatCode="####0"/>
  </numFmts>
  <fonts count="37">
    <font>
      <sz val="9.5"/>
      <color rgb="FF000000"/>
      <name val="Arial"/>
    </font>
    <font>
      <b/>
      <sz val="12"/>
      <color rgb="FF112277"/>
      <name val="Arial"/>
    </font>
    <font>
      <b/>
      <sz val="10"/>
      <color theme="1"/>
      <name val="Courier New"/>
      <family val="2"/>
      <scheme val="major"/>
    </font>
    <font>
      <sz val="10"/>
      <color theme="1"/>
      <name val="Courier New"/>
      <family val="2"/>
      <scheme val="major"/>
    </font>
    <font>
      <sz val="9"/>
      <color theme="1"/>
      <name val="Courier New"/>
      <family val="2"/>
      <scheme val="minor"/>
    </font>
    <font>
      <b/>
      <sz val="11"/>
      <color rgb="FF00B050"/>
      <name val="Calibri"/>
      <family val="2"/>
    </font>
    <font>
      <b/>
      <sz val="10"/>
      <color theme="1"/>
      <name val="Calibri"/>
      <family val="2"/>
    </font>
    <font>
      <b/>
      <sz val="9"/>
      <color theme="1"/>
      <name val="Calibri"/>
      <family val="2"/>
    </font>
    <font>
      <sz val="10"/>
      <color theme="1"/>
      <name val="Calibri"/>
      <family val="2"/>
    </font>
    <font>
      <b/>
      <sz val="10"/>
      <color theme="0"/>
      <name val="Calibri"/>
      <family val="2"/>
    </font>
    <font>
      <sz val="10"/>
      <name val="Calibri"/>
      <family val="2"/>
    </font>
    <font>
      <b/>
      <sz val="8"/>
      <color theme="1"/>
      <name val="Calibri"/>
      <family val="2"/>
    </font>
    <font>
      <sz val="9"/>
      <color theme="1"/>
      <name val="Calibri"/>
      <family val="2"/>
    </font>
    <font>
      <b/>
      <sz val="16"/>
      <color theme="0"/>
      <name val="Averta Regular"/>
      <family val="3"/>
    </font>
    <font>
      <b/>
      <sz val="14"/>
      <color rgb="FF00B050"/>
      <name val="Averta Regular"/>
      <family val="3"/>
    </font>
    <font>
      <sz val="11"/>
      <color rgb="FF00B050"/>
      <name val="Courier New"/>
      <family val="2"/>
      <scheme val="minor"/>
    </font>
    <font>
      <sz val="10"/>
      <color theme="1"/>
      <name val="Averta Bold"/>
      <family val="3"/>
    </font>
    <font>
      <sz val="11"/>
      <color theme="1"/>
      <name val="Averta Bold"/>
      <family val="3"/>
    </font>
    <font>
      <sz val="9"/>
      <color rgb="FF00B050"/>
      <name val="Averta Bold"/>
      <family val="3"/>
    </font>
    <font>
      <sz val="10"/>
      <color rgb="FF00B050"/>
      <name val="Averta Bold"/>
      <family val="3"/>
    </font>
    <font>
      <b/>
      <sz val="10"/>
      <color rgb="FF0000FF"/>
      <name val="Calibri"/>
      <family val="2"/>
    </font>
    <font>
      <i/>
      <sz val="10"/>
      <color theme="1"/>
      <name val="Calibri"/>
      <family val="2"/>
    </font>
    <font>
      <b/>
      <i/>
      <sz val="10"/>
      <color theme="1"/>
      <name val="Calibri"/>
      <family val="2"/>
    </font>
    <font>
      <i/>
      <sz val="10"/>
      <color theme="1"/>
      <name val="Calibri Light"/>
      <family val="2"/>
    </font>
    <font>
      <i/>
      <sz val="11"/>
      <color theme="1"/>
      <name val="Calibri Light"/>
      <family val="2"/>
    </font>
    <font>
      <sz val="9.5"/>
      <color rgb="FF000000"/>
      <name val="Calibri Light"/>
      <family val="2"/>
    </font>
    <font>
      <sz val="9.5"/>
      <color rgb="FF000000"/>
      <name val="Arial"/>
      <family val="2"/>
    </font>
    <font>
      <b/>
      <i/>
      <sz val="8"/>
      <color theme="1"/>
      <name val="Courier New"/>
      <family val="2"/>
      <scheme val="minor"/>
    </font>
    <font>
      <b/>
      <i/>
      <sz val="8"/>
      <color indexed="8"/>
      <name val="Courier New"/>
      <family val="2"/>
      <scheme val="minor"/>
    </font>
    <font>
      <sz val="8"/>
      <color theme="1"/>
      <name val="Courier New"/>
      <family val="2"/>
      <scheme val="major"/>
    </font>
    <font>
      <b/>
      <sz val="10"/>
      <color rgb="FF00B050"/>
      <name val="Calibri"/>
      <family val="2"/>
    </font>
    <font>
      <b/>
      <i/>
      <sz val="10"/>
      <color indexed="8"/>
      <name val="Calibri"/>
      <family val="2"/>
    </font>
    <font>
      <b/>
      <sz val="9.5"/>
      <color rgb="FF00B050"/>
      <name val="Averta Regular"/>
      <family val="3"/>
    </font>
    <font>
      <sz val="9"/>
      <name val="Averta Bold"/>
      <family val="3"/>
    </font>
    <font>
      <b/>
      <sz val="9"/>
      <name val="Averta Bold"/>
      <family val="3"/>
    </font>
    <font>
      <b/>
      <i/>
      <sz val="8"/>
      <color theme="1"/>
      <name val="Calibri"/>
      <family val="2"/>
    </font>
    <font>
      <b/>
      <i/>
      <sz val="9"/>
      <color theme="1"/>
      <name val="Calibri"/>
      <family val="2"/>
    </font>
  </fonts>
  <fills count="11">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4B4B4B"/>
        <bgColor indexed="64"/>
      </patternFill>
    </fill>
    <fill>
      <patternFill patternType="solid">
        <fgColor rgb="FF00B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101">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14996795556505021"/>
      </right>
      <top/>
      <bottom/>
      <diagonal/>
    </border>
    <border>
      <left style="thin">
        <color theme="0" tint="-0.14996795556505021"/>
      </left>
      <right/>
      <top/>
      <bottom/>
      <diagonal/>
    </border>
    <border>
      <left style="thin">
        <color indexed="64"/>
      </left>
      <right style="thin">
        <color indexed="64"/>
      </right>
      <top/>
      <bottom style="thin">
        <color theme="0" tint="-0.1499679555650502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thin">
        <color theme="0" tint="-0.14996795556505021"/>
      </right>
      <top/>
      <bottom style="thin">
        <color indexed="64"/>
      </bottom>
      <diagonal/>
    </border>
    <border>
      <left style="thin">
        <color theme="0" tint="-0.14996795556505021"/>
      </left>
      <right/>
      <top/>
      <bottom style="thin">
        <color auto="1"/>
      </bottom>
      <diagonal/>
    </border>
    <border>
      <left style="thin">
        <color indexed="64"/>
      </left>
      <right style="thin">
        <color auto="1"/>
      </right>
      <top style="thin">
        <color rgb="FFC1C1C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theme="0" tint="-0.1499679555650502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indexed="64"/>
      </right>
      <top style="thin">
        <color theme="0" tint="-0.14996795556505021"/>
      </top>
      <bottom/>
      <diagonal/>
    </border>
    <border>
      <left style="thin">
        <color indexed="64"/>
      </left>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diagonal/>
    </border>
    <border>
      <left/>
      <right style="thin">
        <color auto="1"/>
      </right>
      <top style="thin">
        <color theme="0" tint="-0.14996795556505021"/>
      </top>
      <bottom style="thin">
        <color theme="0" tint="-0.14996795556505021"/>
      </bottom>
      <diagonal/>
    </border>
    <border>
      <left style="thin">
        <color theme="0" tint="-0.14993743705557422"/>
      </left>
      <right/>
      <top style="thin">
        <color rgb="FFCCCCCC"/>
      </top>
      <bottom style="thin">
        <color rgb="FFCCCCCC"/>
      </bottom>
      <diagonal/>
    </border>
    <border>
      <left style="thin">
        <color indexed="64"/>
      </left>
      <right style="thin">
        <color indexed="64"/>
      </right>
      <top style="thin">
        <color rgb="FFC1C1C1"/>
      </top>
      <bottom style="thin">
        <color rgb="FFC1C1C1"/>
      </bottom>
      <diagonal/>
    </border>
    <border>
      <left style="thin">
        <color indexed="64"/>
      </left>
      <right style="thin">
        <color auto="1"/>
      </right>
      <top/>
      <bottom style="thin">
        <color auto="1"/>
      </bottom>
      <diagonal/>
    </border>
    <border>
      <left/>
      <right style="thin">
        <color indexed="64"/>
      </right>
      <top/>
      <bottom/>
      <diagonal/>
    </border>
    <border>
      <left/>
      <right/>
      <top/>
      <bottom style="thin">
        <color theme="0" tint="-0.14996795556505021"/>
      </bottom>
      <diagonal/>
    </border>
    <border>
      <left/>
      <right style="thin">
        <color auto="1"/>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auto="1"/>
      </right>
      <top style="thin">
        <color rgb="FFC1C1C1"/>
      </top>
      <bottom/>
      <diagonal/>
    </border>
    <border>
      <left style="medium">
        <color rgb="FFD8D8D8"/>
      </left>
      <right/>
      <top style="thin">
        <color theme="0" tint="-0.24994659260841701"/>
      </top>
      <bottom style="thin">
        <color theme="0" tint="-0.24994659260841701"/>
      </bottom>
      <diagonal/>
    </border>
    <border>
      <left/>
      <right style="thin">
        <color rgb="FFCCD6BE"/>
      </right>
      <top/>
      <bottom style="thin">
        <color rgb="FFCCD6BE"/>
      </bottom>
      <diagonal/>
    </border>
    <border>
      <left style="thin">
        <color indexed="64"/>
      </left>
      <right style="thin">
        <color theme="0" tint="-0.14996795556505021"/>
      </right>
      <top style="thin">
        <color theme="0" tint="-0.24994659260841701"/>
      </top>
      <bottom style="thin">
        <color theme="0" tint="-0.24994659260841701"/>
      </bottom>
      <diagonal/>
    </border>
    <border>
      <left/>
      <right style="thin">
        <color rgb="FFB0B7BB"/>
      </right>
      <top/>
      <bottom/>
      <diagonal/>
    </border>
    <border>
      <left/>
      <right style="thin">
        <color indexed="64"/>
      </right>
      <top style="thin">
        <color indexed="64"/>
      </top>
      <bottom style="thin">
        <color auto="1"/>
      </bottom>
      <diagonal/>
    </border>
    <border>
      <left style="thin">
        <color theme="0" tint="-0.14996795556505021"/>
      </left>
      <right style="thin">
        <color theme="0" tint="-0.14996795556505021"/>
      </right>
      <top style="thin">
        <color theme="0" tint="-0.14996795556505021"/>
      </top>
      <bottom/>
      <diagonal/>
    </border>
    <border>
      <left/>
      <right style="thin">
        <color rgb="FFB0B7BB"/>
      </right>
      <top style="thin">
        <color indexed="64"/>
      </top>
      <bottom/>
      <diagonal/>
    </border>
    <border>
      <left style="double">
        <color indexed="64"/>
      </left>
      <right style="thin">
        <color rgb="FFB0B7BB"/>
      </right>
      <top style="thin">
        <color rgb="FFB0B7BB"/>
      </top>
      <bottom style="thin">
        <color rgb="FFB0B7BB"/>
      </bottom>
      <diagonal/>
    </border>
    <border>
      <left style="thin">
        <color rgb="FFB0B7BB"/>
      </left>
      <right style="double">
        <color indexed="64"/>
      </right>
      <top style="thin">
        <color rgb="FFB0B7BB"/>
      </top>
      <bottom style="thin">
        <color rgb="FFB0B7BB"/>
      </bottom>
      <diagonal/>
    </border>
    <border>
      <left style="double">
        <color indexed="64"/>
      </left>
      <right/>
      <top style="thin">
        <color rgb="FFB0B7BB"/>
      </top>
      <bottom style="thin">
        <color rgb="FFB0B7BB"/>
      </bottom>
      <diagonal/>
    </border>
    <border>
      <left/>
      <right style="thin">
        <color indexed="64"/>
      </right>
      <top style="thin">
        <color rgb="FFB0B7BB"/>
      </top>
      <bottom style="thin">
        <color rgb="FFB0B7BB"/>
      </bottom>
      <diagonal/>
    </border>
    <border>
      <left style="double">
        <color indexed="64"/>
      </left>
      <right style="thin">
        <color indexed="64"/>
      </right>
      <top style="thin">
        <color rgb="FFB0B7BB"/>
      </top>
      <bottom style="thin">
        <color rgb="FFB0B7BB"/>
      </bottom>
      <diagonal/>
    </border>
    <border>
      <left style="thin">
        <color indexed="64"/>
      </left>
      <right style="double">
        <color indexed="64"/>
      </right>
      <top style="thin">
        <color rgb="FFB0B7BB"/>
      </top>
      <bottom style="thin">
        <color rgb="FFB0B7BB"/>
      </bottom>
      <diagonal/>
    </border>
    <border>
      <left style="thin">
        <color indexed="64"/>
      </left>
      <right style="thin">
        <color indexed="64"/>
      </right>
      <top style="thin">
        <color rgb="FFB0B7BB"/>
      </top>
      <bottom style="thin">
        <color rgb="FFB0B7BB"/>
      </bottom>
      <diagonal/>
    </border>
    <border>
      <left/>
      <right style="double">
        <color indexed="64"/>
      </right>
      <top style="thin">
        <color rgb="FFB0B7BB"/>
      </top>
      <bottom style="thin">
        <color rgb="FFB0B7BB"/>
      </bottom>
      <diagonal/>
    </border>
    <border>
      <left style="double">
        <color auto="1"/>
      </left>
      <right style="thin">
        <color indexed="64"/>
      </right>
      <top style="thin">
        <color rgb="FFB0B7BB"/>
      </top>
      <bottom/>
      <diagonal/>
    </border>
    <border>
      <left style="thin">
        <color auto="1"/>
      </left>
      <right style="thin">
        <color indexed="64"/>
      </right>
      <top style="thin">
        <color rgb="FFB0B7BB"/>
      </top>
      <bottom/>
      <diagonal/>
    </border>
    <border>
      <left style="thin">
        <color auto="1"/>
      </left>
      <right style="double">
        <color auto="1"/>
      </right>
      <top style="thin">
        <color rgb="FFB0B7BB"/>
      </top>
      <bottom/>
      <diagonal/>
    </border>
    <border>
      <left/>
      <right/>
      <top style="thin">
        <color rgb="FFB0B7BB"/>
      </top>
      <bottom/>
      <diagonal/>
    </border>
    <border>
      <left style="double">
        <color indexed="64"/>
      </left>
      <right/>
      <top style="thin">
        <color rgb="FFB0B7BB"/>
      </top>
      <bottom/>
      <diagonal/>
    </border>
    <border>
      <left/>
      <right style="thin">
        <color indexed="64"/>
      </right>
      <top style="thin">
        <color rgb="FFB0B7BB"/>
      </top>
      <bottom/>
      <diagonal/>
    </border>
    <border>
      <left style="thin">
        <color rgb="FFC1C1C1"/>
      </left>
      <right style="thin">
        <color rgb="FFC1C1C1"/>
      </right>
      <top style="thin">
        <color rgb="FFC1C1C1"/>
      </top>
      <bottom/>
      <diagonal/>
    </border>
    <border>
      <left style="thin">
        <color rgb="FFC1C1C1"/>
      </left>
      <right style="thin">
        <color rgb="FFC1C1C1"/>
      </right>
      <top/>
      <bottom/>
      <diagonal/>
    </border>
    <border>
      <left style="thin">
        <color rgb="FFC1C1C1"/>
      </left>
      <right style="thin">
        <color rgb="FFC1C1C1"/>
      </right>
      <top/>
      <bottom style="thin">
        <color rgb="FFC1C1C1"/>
      </bottom>
      <diagonal/>
    </border>
    <border>
      <left style="thin">
        <color auto="1"/>
      </left>
      <right/>
      <top/>
      <bottom style="thin">
        <color rgb="FFB0B7BB"/>
      </bottom>
      <diagonal/>
    </border>
    <border>
      <left/>
      <right/>
      <top/>
      <bottom style="thin">
        <color rgb="FFB0B7BB"/>
      </bottom>
      <diagonal/>
    </border>
    <border>
      <left/>
      <right style="thin">
        <color rgb="FFC1C1C1"/>
      </right>
      <top/>
      <bottom style="thin">
        <color rgb="FFB0B7BB"/>
      </bottom>
      <diagonal/>
    </border>
    <border>
      <left style="thin">
        <color indexed="64"/>
      </left>
      <right/>
      <top style="thin">
        <color rgb="FFC1C1C1"/>
      </top>
      <bottom style="thin">
        <color rgb="FFC1C1C1"/>
      </bottom>
      <diagonal/>
    </border>
    <border>
      <left/>
      <right/>
      <top style="thin">
        <color rgb="FFC1C1C1"/>
      </top>
      <bottom style="thin">
        <color rgb="FFC1C1C1"/>
      </bottom>
      <diagonal/>
    </border>
    <border>
      <left/>
      <right style="thin">
        <color indexed="64"/>
      </right>
      <top style="thin">
        <color rgb="FFC1C1C1"/>
      </top>
      <bottom style="thin">
        <color rgb="FFC1C1C1"/>
      </bottom>
      <diagonal/>
    </border>
    <border>
      <left style="thin">
        <color indexed="64"/>
      </left>
      <right style="thin">
        <color auto="1"/>
      </right>
      <top style="thin">
        <color theme="0" tint="-0.14996795556505021"/>
      </top>
      <bottom style="thin">
        <color rgb="FFC1C1C1"/>
      </bottom>
      <diagonal/>
    </border>
    <border>
      <left style="double">
        <color auto="1"/>
      </left>
      <right style="thin">
        <color auto="1"/>
      </right>
      <top style="thin">
        <color rgb="FFC1C1C1"/>
      </top>
      <bottom style="thin">
        <color rgb="FFC1C1C1"/>
      </bottom>
      <diagonal/>
    </border>
    <border>
      <left style="thin">
        <color auto="1"/>
      </left>
      <right style="double">
        <color auto="1"/>
      </right>
      <top style="thin">
        <color rgb="FFC1C1C1"/>
      </top>
      <bottom style="thin">
        <color rgb="FFC1C1C1"/>
      </bottom>
      <diagonal/>
    </border>
    <border>
      <left style="thin">
        <color indexed="64"/>
      </left>
      <right/>
      <top style="thin">
        <color rgb="FFB0B7BB"/>
      </top>
      <bottom style="thin">
        <color rgb="FFB0B7BB"/>
      </bottom>
      <diagonal/>
    </border>
    <border>
      <left style="double">
        <color auto="1"/>
      </left>
      <right style="thin">
        <color auto="1"/>
      </right>
      <top style="thin">
        <color rgb="FFC1C1C1"/>
      </top>
      <bottom/>
      <diagonal/>
    </border>
    <border>
      <left style="double">
        <color auto="1"/>
      </left>
      <right style="thin">
        <color auto="1"/>
      </right>
      <top/>
      <bottom/>
      <diagonal/>
    </border>
    <border>
      <left style="double">
        <color auto="1"/>
      </left>
      <right style="thin">
        <color auto="1"/>
      </right>
      <top/>
      <bottom style="thin">
        <color rgb="FFC1C1C1"/>
      </bottom>
      <diagonal/>
    </border>
    <border>
      <left style="thin">
        <color auto="1"/>
      </left>
      <right/>
      <top style="thin">
        <color rgb="FFC1C1C1"/>
      </top>
      <bottom style="thin">
        <color rgb="FFB0B7BB"/>
      </bottom>
      <diagonal/>
    </border>
    <border>
      <left/>
      <right/>
      <top style="thin">
        <color rgb="FFC1C1C1"/>
      </top>
      <bottom style="thin">
        <color rgb="FFB0B7BB"/>
      </bottom>
      <diagonal/>
    </border>
    <border>
      <left/>
      <right style="thin">
        <color rgb="FFC1C1C1"/>
      </right>
      <top style="thin">
        <color rgb="FFC1C1C1"/>
      </top>
      <bottom style="thin">
        <color rgb="FFB0B7BB"/>
      </bottom>
      <diagonal/>
    </border>
    <border>
      <left style="double">
        <color indexed="64"/>
      </left>
      <right/>
      <top/>
      <bottom style="thin">
        <color rgb="FFB0B7BB"/>
      </bottom>
      <diagonal/>
    </border>
    <border>
      <left/>
      <right style="double">
        <color indexed="64"/>
      </right>
      <top/>
      <bottom style="thin">
        <color rgb="FFB0B7BB"/>
      </bottom>
      <diagonal/>
    </border>
    <border>
      <left/>
      <right style="thin">
        <color indexed="64"/>
      </right>
      <top/>
      <bottom style="thin">
        <color rgb="FFB0B7BB"/>
      </bottom>
      <diagonal/>
    </border>
    <border>
      <left style="thin">
        <color auto="1"/>
      </left>
      <right/>
      <top style="thin">
        <color rgb="FFC1C1C1"/>
      </top>
      <bottom style="thin">
        <color indexed="64"/>
      </bottom>
      <diagonal/>
    </border>
    <border>
      <left/>
      <right/>
      <top style="thin">
        <color rgb="FFC1C1C1"/>
      </top>
      <bottom style="thin">
        <color indexed="64"/>
      </bottom>
      <diagonal/>
    </border>
    <border>
      <left/>
      <right style="thin">
        <color rgb="FFC1C1C1"/>
      </right>
      <top style="thin">
        <color rgb="FFC1C1C1"/>
      </top>
      <bottom style="thin">
        <color indexed="64"/>
      </bottom>
      <diagonal/>
    </border>
    <border>
      <left style="thin">
        <color indexed="64"/>
      </left>
      <right/>
      <top/>
      <bottom style="thin">
        <color rgb="FFC1C1C1"/>
      </bottom>
      <diagonal/>
    </border>
    <border>
      <left/>
      <right/>
      <top/>
      <bottom style="thin">
        <color rgb="FFC1C1C1"/>
      </bottom>
      <diagonal/>
    </border>
    <border>
      <left/>
      <right style="thin">
        <color indexed="64"/>
      </right>
      <top/>
      <bottom style="thin">
        <color rgb="FFC1C1C1"/>
      </bottom>
      <diagonal/>
    </border>
    <border>
      <left style="double">
        <color auto="1"/>
      </left>
      <right style="thin">
        <color rgb="FFC1C1C1"/>
      </right>
      <top style="thin">
        <color rgb="FFC1C1C1"/>
      </top>
      <bottom/>
      <diagonal/>
    </border>
    <border>
      <left style="double">
        <color auto="1"/>
      </left>
      <right style="thin">
        <color rgb="FFC1C1C1"/>
      </right>
      <top/>
      <bottom/>
      <diagonal/>
    </border>
    <border>
      <left style="double">
        <color auto="1"/>
      </left>
      <right style="thin">
        <color rgb="FFC1C1C1"/>
      </right>
      <top/>
      <bottom style="thin">
        <color rgb="FFC1C1C1"/>
      </bottom>
      <diagonal/>
    </border>
    <border>
      <left style="thin">
        <color auto="1"/>
      </left>
      <right style="double">
        <color auto="1"/>
      </right>
      <top style="thin">
        <color rgb="FFC1C1C1"/>
      </top>
      <bottom/>
      <diagonal/>
    </border>
    <border>
      <left style="thin">
        <color auto="1"/>
      </left>
      <right style="double">
        <color auto="1"/>
      </right>
      <top/>
      <bottom style="thin">
        <color rgb="FFC1C1C1"/>
      </bottom>
      <diagonal/>
    </border>
    <border>
      <left style="thin">
        <color indexed="64"/>
      </left>
      <right style="thin">
        <color indexed="64"/>
      </right>
      <top/>
      <bottom style="thin">
        <color rgb="FFC1C1C1"/>
      </bottom>
      <diagonal/>
    </border>
    <border>
      <left style="thin">
        <color auto="1"/>
      </left>
      <right style="double">
        <color auto="1"/>
      </right>
      <top/>
      <bottom/>
      <diagonal/>
    </border>
    <border>
      <left style="thin">
        <color indexed="64"/>
      </left>
      <right/>
      <top style="thin">
        <color theme="0" tint="-0.14996795556505021"/>
      </top>
      <bottom/>
      <diagonal/>
    </border>
    <border>
      <left/>
      <right style="thin">
        <color indexed="64"/>
      </right>
      <top style="thin">
        <color theme="0" tint="-0.14996795556505021"/>
      </top>
      <bottom/>
      <diagonal/>
    </border>
  </borders>
  <cellStyleXfs count="1">
    <xf numFmtId="0" fontId="0" fillId="0" borderId="0"/>
  </cellStyleXfs>
  <cellXfs count="250">
    <xf numFmtId="0" fontId="0" fillId="2" borderId="0" xfId="0" applyFont="1" applyFill="1" applyBorder="1" applyAlignment="1">
      <alignment horizontal="left"/>
    </xf>
    <xf numFmtId="0" fontId="0" fillId="2" borderId="0" xfId="0" applyFont="1" applyFill="1" applyBorder="1" applyAlignment="1">
      <alignment horizontal="left" wrapText="1"/>
    </xf>
    <xf numFmtId="0" fontId="2" fillId="5" borderId="9" xfId="0" applyFont="1" applyFill="1" applyBorder="1" applyAlignment="1">
      <alignment horizontal="right" vertical="top"/>
    </xf>
    <xf numFmtId="0" fontId="2" fillId="5" borderId="10" xfId="0" applyFont="1" applyFill="1" applyBorder="1" applyAlignment="1">
      <alignment wrapText="1"/>
    </xf>
    <xf numFmtId="1" fontId="2" fillId="5" borderId="11" xfId="0" applyNumberFormat="1" applyFont="1" applyFill="1" applyBorder="1" applyAlignment="1">
      <alignment horizontal="center"/>
    </xf>
    <xf numFmtId="0" fontId="3" fillId="7" borderId="20" xfId="0" applyFont="1" applyFill="1" applyBorder="1" applyAlignment="1">
      <alignment horizontal="right" vertical="top"/>
    </xf>
    <xf numFmtId="0" fontId="5" fillId="4" borderId="6" xfId="0" applyFont="1" applyFill="1" applyBorder="1" applyAlignment="1">
      <alignment horizontal="left" vertical="top"/>
    </xf>
    <xf numFmtId="0" fontId="6" fillId="5" borderId="9" xfId="0" applyFont="1" applyFill="1" applyBorder="1" applyAlignment="1">
      <alignment horizontal="right" vertical="top"/>
    </xf>
    <xf numFmtId="0" fontId="6" fillId="5" borderId="10" xfId="0" applyFont="1" applyFill="1" applyBorder="1" applyAlignment="1">
      <alignment wrapText="1"/>
    </xf>
    <xf numFmtId="1" fontId="6" fillId="5" borderId="11" xfId="0" applyNumberFormat="1" applyFont="1" applyFill="1" applyBorder="1" applyAlignment="1">
      <alignment horizontal="center"/>
    </xf>
    <xf numFmtId="0" fontId="6" fillId="6" borderId="12" xfId="0" applyFont="1" applyFill="1" applyBorder="1" applyAlignment="1">
      <alignment horizontal="right" vertical="top"/>
    </xf>
    <xf numFmtId="0" fontId="6" fillId="6" borderId="13" xfId="0" applyFont="1" applyFill="1" applyBorder="1" applyAlignment="1">
      <alignment wrapText="1"/>
    </xf>
    <xf numFmtId="1" fontId="7" fillId="6" borderId="14" xfId="0" applyNumberFormat="1" applyFont="1" applyFill="1" applyBorder="1" applyAlignment="1">
      <alignment horizontal="center" vertical="center"/>
    </xf>
    <xf numFmtId="1" fontId="8" fillId="6" borderId="14" xfId="0" applyNumberFormat="1" applyFont="1" applyFill="1" applyBorder="1" applyAlignment="1">
      <alignment horizontal="center" vertical="center"/>
    </xf>
    <xf numFmtId="0" fontId="9" fillId="5" borderId="10" xfId="0" applyFont="1" applyFill="1" applyBorder="1" applyAlignment="1">
      <alignment wrapText="1"/>
    </xf>
    <xf numFmtId="0" fontId="8" fillId="0" borderId="15" xfId="0" applyFont="1" applyFill="1" applyBorder="1" applyAlignment="1">
      <alignment horizontal="right" vertical="top"/>
    </xf>
    <xf numFmtId="0" fontId="8" fillId="0" borderId="0" xfId="0" applyFont="1" applyFill="1" applyBorder="1" applyAlignment="1">
      <alignment wrapText="1"/>
    </xf>
    <xf numFmtId="1" fontId="8" fillId="0" borderId="16" xfId="0" applyNumberFormat="1" applyFont="1" applyFill="1" applyBorder="1" applyAlignment="1">
      <alignment horizontal="center"/>
    </xf>
    <xf numFmtId="0" fontId="6" fillId="0" borderId="15" xfId="0" applyFont="1" applyFill="1" applyBorder="1" applyAlignment="1">
      <alignment horizontal="right" vertical="top"/>
    </xf>
    <xf numFmtId="0" fontId="10" fillId="0" borderId="0" xfId="0" applyFont="1" applyFill="1" applyBorder="1" applyAlignment="1">
      <alignment wrapText="1"/>
    </xf>
    <xf numFmtId="1" fontId="6" fillId="0" borderId="16" xfId="0" applyNumberFormat="1" applyFont="1" applyFill="1" applyBorder="1" applyAlignment="1">
      <alignment horizontal="center"/>
    </xf>
    <xf numFmtId="1" fontId="6" fillId="5" borderId="16" xfId="0" applyNumberFormat="1" applyFont="1" applyFill="1" applyBorder="1" applyAlignment="1">
      <alignment horizontal="center"/>
    </xf>
    <xf numFmtId="0" fontId="6" fillId="6" borderId="17" xfId="0" applyFont="1" applyFill="1" applyBorder="1" applyAlignment="1">
      <alignment horizontal="right" vertical="top"/>
    </xf>
    <xf numFmtId="0" fontId="10" fillId="6" borderId="18" xfId="0" applyFont="1" applyFill="1" applyBorder="1" applyAlignment="1">
      <alignment wrapText="1"/>
    </xf>
    <xf numFmtId="0" fontId="6" fillId="0" borderId="17" xfId="0" applyFont="1" applyFill="1" applyBorder="1" applyAlignment="1">
      <alignment horizontal="right" vertical="top"/>
    </xf>
    <xf numFmtId="0" fontId="10" fillId="0" borderId="18" xfId="0" applyFont="1" applyFill="1" applyBorder="1" applyAlignment="1">
      <alignment wrapText="1"/>
    </xf>
    <xf numFmtId="1" fontId="8" fillId="0" borderId="19" xfId="0" applyNumberFormat="1" applyFont="1" applyFill="1" applyBorder="1" applyAlignment="1">
      <alignment horizontal="center"/>
    </xf>
    <xf numFmtId="0" fontId="8" fillId="7" borderId="20" xfId="0" applyFont="1" applyFill="1" applyBorder="1" applyAlignment="1">
      <alignment horizontal="right" vertical="top"/>
    </xf>
    <xf numFmtId="0" fontId="11" fillId="7" borderId="21" xfId="0" applyFont="1" applyFill="1" applyBorder="1" applyAlignment="1">
      <alignment vertical="center" wrapText="1"/>
    </xf>
    <xf numFmtId="3" fontId="12" fillId="7" borderId="22" xfId="0" applyNumberFormat="1" applyFont="1" applyFill="1" applyBorder="1" applyAlignment="1">
      <alignment horizontal="center" vertical="center"/>
    </xf>
    <xf numFmtId="0" fontId="16" fillId="8" borderId="23" xfId="0" applyFont="1" applyFill="1" applyBorder="1" applyAlignment="1">
      <alignment horizontal="center"/>
    </xf>
    <xf numFmtId="0" fontId="17" fillId="8" borderId="24" xfId="0" applyFont="1" applyFill="1" applyBorder="1" applyAlignment="1">
      <alignment horizontal="left"/>
    </xf>
    <xf numFmtId="0" fontId="18" fillId="6" borderId="6" xfId="0" applyFont="1" applyFill="1" applyBorder="1" applyAlignment="1">
      <alignment horizontal="left" vertical="center"/>
    </xf>
    <xf numFmtId="0" fontId="15" fillId="6" borderId="0" xfId="0" applyFont="1" applyFill="1" applyAlignment="1">
      <alignment vertical="center"/>
    </xf>
    <xf numFmtId="0" fontId="15" fillId="6" borderId="0" xfId="0" applyFont="1" applyFill="1" applyAlignment="1"/>
    <xf numFmtId="0" fontId="2" fillId="6" borderId="26" xfId="0" applyFont="1" applyFill="1" applyBorder="1" applyAlignment="1">
      <alignment horizontal="right" vertical="top"/>
    </xf>
    <xf numFmtId="0" fontId="2" fillId="6" borderId="27" xfId="0" applyFont="1" applyFill="1" applyBorder="1" applyAlignment="1">
      <alignment wrapText="1"/>
    </xf>
    <xf numFmtId="0" fontId="20" fillId="3" borderId="29" xfId="0" applyFont="1" applyFill="1" applyBorder="1" applyAlignment="1">
      <alignment horizontal="center" wrapText="1"/>
    </xf>
    <xf numFmtId="0" fontId="8" fillId="3" borderId="30" xfId="0" applyFont="1" applyFill="1" applyBorder="1" applyAlignment="1">
      <alignment wrapText="1"/>
    </xf>
    <xf numFmtId="0" fontId="8" fillId="0" borderId="32" xfId="0" applyFont="1" applyBorder="1" applyAlignment="1">
      <alignment wrapText="1"/>
    </xf>
    <xf numFmtId="0" fontId="18" fillId="6" borderId="6" xfId="0" applyFont="1" applyFill="1" applyBorder="1" applyAlignment="1">
      <alignment horizontal="left" vertical="center" wrapText="1"/>
    </xf>
    <xf numFmtId="0" fontId="21" fillId="3" borderId="30" xfId="0" applyFont="1" applyFill="1" applyBorder="1" applyAlignment="1">
      <alignment wrapText="1"/>
    </xf>
    <xf numFmtId="0" fontId="6" fillId="0" borderId="32" xfId="0" applyFont="1" applyBorder="1" applyAlignment="1">
      <alignment horizontal="left" wrapText="1" indent="2"/>
    </xf>
    <xf numFmtId="0" fontId="22" fillId="0" borderId="32" xfId="0" applyFont="1" applyBorder="1" applyAlignment="1">
      <alignment horizontal="left" wrapText="1" indent="3"/>
    </xf>
    <xf numFmtId="0" fontId="8" fillId="0" borderId="32" xfId="0" applyFont="1" applyBorder="1" applyAlignment="1">
      <alignment horizontal="left" wrapText="1" indent="5"/>
    </xf>
    <xf numFmtId="0" fontId="6" fillId="5" borderId="11" xfId="0" applyFont="1" applyFill="1" applyBorder="1" applyAlignment="1">
      <alignment horizontal="center" wrapText="1"/>
    </xf>
    <xf numFmtId="0" fontId="6" fillId="5" borderId="25" xfId="0" applyFont="1" applyFill="1" applyBorder="1" applyAlignment="1">
      <alignment horizontal="center" wrapText="1"/>
    </xf>
    <xf numFmtId="0" fontId="6" fillId="6" borderId="27" xfId="0" applyFont="1" applyFill="1" applyBorder="1" applyAlignment="1">
      <alignment wrapText="1"/>
    </xf>
    <xf numFmtId="1" fontId="7" fillId="6" borderId="28" xfId="0" applyNumberFormat="1" applyFont="1" applyFill="1" applyBorder="1" applyAlignment="1">
      <alignment horizontal="center" vertical="center"/>
    </xf>
    <xf numFmtId="1" fontId="8" fillId="6" borderId="31" xfId="0" applyNumberFormat="1" applyFont="1" applyFill="1" applyBorder="1" applyAlignment="1">
      <alignment horizontal="center" vertical="center"/>
    </xf>
    <xf numFmtId="166" fontId="8" fillId="3" borderId="33" xfId="0" applyNumberFormat="1" applyFont="1" applyFill="1" applyBorder="1" applyAlignment="1">
      <alignment horizontal="center"/>
    </xf>
    <xf numFmtId="3" fontId="12" fillId="7" borderId="34" xfId="0" applyNumberFormat="1" applyFont="1" applyFill="1" applyBorder="1" applyAlignment="1">
      <alignment horizontal="center"/>
    </xf>
    <xf numFmtId="1" fontId="6" fillId="6" borderId="28" xfId="0" applyNumberFormat="1" applyFont="1" applyFill="1" applyBorder="1" applyAlignment="1">
      <alignment horizontal="center" vertical="center"/>
    </xf>
    <xf numFmtId="0" fontId="6" fillId="7" borderId="21" xfId="0" applyFont="1" applyFill="1" applyBorder="1" applyAlignment="1">
      <alignment vertical="center" wrapText="1"/>
    </xf>
    <xf numFmtId="3" fontId="8" fillId="7" borderId="34" xfId="0" applyNumberFormat="1" applyFont="1" applyFill="1" applyBorder="1" applyAlignment="1">
      <alignment horizontal="center"/>
    </xf>
    <xf numFmtId="0" fontId="17" fillId="8" borderId="0" xfId="0" applyFont="1" applyFill="1" applyBorder="1" applyAlignment="1">
      <alignment horizontal="left"/>
    </xf>
    <xf numFmtId="0" fontId="2" fillId="6" borderId="38" xfId="0" applyFont="1" applyFill="1" applyBorder="1" applyAlignment="1">
      <alignment horizontal="right" vertical="top"/>
    </xf>
    <xf numFmtId="0" fontId="2" fillId="6" borderId="39" xfId="0" applyFont="1" applyFill="1" applyBorder="1" applyAlignment="1">
      <alignment wrapText="1"/>
    </xf>
    <xf numFmtId="0" fontId="2" fillId="6" borderId="40" xfId="0" applyFont="1" applyFill="1" applyBorder="1" applyAlignment="1">
      <alignment horizontal="right" vertical="top"/>
    </xf>
    <xf numFmtId="0" fontId="2" fillId="6" borderId="41" xfId="0" applyFont="1" applyFill="1" applyBorder="1" applyAlignment="1">
      <alignment wrapText="1"/>
    </xf>
    <xf numFmtId="0" fontId="8" fillId="0" borderId="0" xfId="0" applyFont="1" applyAlignment="1">
      <alignment wrapText="1"/>
    </xf>
    <xf numFmtId="0" fontId="2" fillId="7" borderId="38" xfId="0" applyFont="1" applyFill="1" applyBorder="1" applyAlignment="1">
      <alignment horizontal="right" vertical="top"/>
    </xf>
    <xf numFmtId="0" fontId="27" fillId="7" borderId="21" xfId="0" applyFont="1" applyFill="1" applyBorder="1" applyAlignment="1">
      <alignment horizontal="center" vertical="center" wrapText="1"/>
    </xf>
    <xf numFmtId="0" fontId="8" fillId="3" borderId="43" xfId="0" applyFont="1" applyFill="1" applyBorder="1" applyAlignment="1">
      <alignment wrapText="1"/>
    </xf>
    <xf numFmtId="3" fontId="28" fillId="7" borderId="44" xfId="0" applyNumberFormat="1" applyFont="1" applyFill="1" applyBorder="1" applyAlignment="1" applyProtection="1">
      <alignment horizontal="center" vertical="center" wrapText="1"/>
    </xf>
    <xf numFmtId="0" fontId="22" fillId="9" borderId="43" xfId="0" applyFont="1" applyFill="1" applyBorder="1" applyAlignment="1">
      <alignment wrapText="1"/>
    </xf>
    <xf numFmtId="3" fontId="27" fillId="7" borderId="45" xfId="0" applyNumberFormat="1" applyFont="1" applyFill="1" applyBorder="1" applyAlignment="1">
      <alignment horizontal="center" vertical="center"/>
    </xf>
    <xf numFmtId="0" fontId="29" fillId="7" borderId="20" xfId="0" applyFont="1" applyFill="1" applyBorder="1" applyAlignment="1">
      <alignment horizontal="right" vertical="top"/>
    </xf>
    <xf numFmtId="0" fontId="16" fillId="5" borderId="10" xfId="0" applyFont="1" applyFill="1" applyBorder="1" applyAlignment="1">
      <alignment wrapText="1"/>
    </xf>
    <xf numFmtId="0" fontId="2" fillId="0" borderId="0" xfId="0" applyFont="1" applyFill="1" applyBorder="1" applyAlignment="1">
      <alignment horizontal="right" vertical="top"/>
    </xf>
    <xf numFmtId="0" fontId="2" fillId="0" borderId="0" xfId="0" applyFont="1" applyFill="1" applyBorder="1" applyAlignment="1">
      <alignment wrapText="1"/>
    </xf>
    <xf numFmtId="0" fontId="0" fillId="0" borderId="0" xfId="0" applyFont="1" applyFill="1" applyBorder="1" applyAlignment="1">
      <alignment horizontal="left"/>
    </xf>
    <xf numFmtId="0" fontId="1" fillId="2" borderId="0" xfId="0" applyFont="1" applyFill="1" applyBorder="1" applyAlignment="1">
      <alignment wrapText="1"/>
    </xf>
    <xf numFmtId="0" fontId="16" fillId="8" borderId="47" xfId="0" applyFont="1" applyFill="1" applyBorder="1" applyAlignment="1">
      <alignment horizontal="center"/>
    </xf>
    <xf numFmtId="167" fontId="0" fillId="3" borderId="2" xfId="0" applyNumberFormat="1" applyFont="1" applyFill="1" applyBorder="1" applyAlignment="1">
      <alignment horizontal="center"/>
    </xf>
    <xf numFmtId="0" fontId="30" fillId="0" borderId="0" xfId="0" applyFont="1" applyFill="1" applyBorder="1" applyAlignment="1">
      <alignment horizontal="center" vertical="top"/>
    </xf>
    <xf numFmtId="0" fontId="6" fillId="9" borderId="40" xfId="0" applyFont="1" applyFill="1" applyBorder="1" applyAlignment="1">
      <alignment horizontal="center" vertical="center"/>
    </xf>
    <xf numFmtId="0" fontId="31" fillId="9" borderId="48" xfId="0" applyNumberFormat="1" applyFont="1" applyFill="1" applyBorder="1" applyAlignment="1" applyProtection="1">
      <alignment vertical="center" wrapText="1"/>
    </xf>
    <xf numFmtId="0" fontId="8" fillId="9" borderId="41" xfId="0" applyFont="1" applyFill="1" applyBorder="1" applyAlignment="1">
      <alignment vertical="center"/>
    </xf>
    <xf numFmtId="0" fontId="12" fillId="7" borderId="20" xfId="0" applyFont="1" applyFill="1" applyBorder="1" applyAlignment="1">
      <alignment horizontal="right" vertical="top"/>
    </xf>
    <xf numFmtId="0" fontId="7" fillId="7" borderId="21" xfId="0" applyFont="1" applyFill="1" applyBorder="1" applyAlignment="1">
      <alignment vertical="center" wrapText="1"/>
    </xf>
    <xf numFmtId="3" fontId="12" fillId="0" borderId="34" xfId="0" applyNumberFormat="1" applyFont="1" applyFill="1" applyBorder="1" applyAlignment="1">
      <alignment horizontal="center"/>
    </xf>
    <xf numFmtId="164" fontId="33" fillId="6" borderId="54" xfId="0" applyNumberFormat="1" applyFont="1" applyFill="1" applyBorder="1" applyAlignment="1">
      <alignment horizontal="center"/>
    </xf>
    <xf numFmtId="164" fontId="33" fillId="6" borderId="55" xfId="0" applyNumberFormat="1" applyFont="1" applyFill="1" applyBorder="1" applyAlignment="1">
      <alignment horizontal="center"/>
    </xf>
    <xf numFmtId="165" fontId="33" fillId="6" borderId="54" xfId="0" applyNumberFormat="1" applyFont="1" applyFill="1" applyBorder="1" applyAlignment="1">
      <alignment horizontal="center"/>
    </xf>
    <xf numFmtId="165" fontId="33" fillId="6" borderId="56" xfId="0" applyNumberFormat="1" applyFont="1" applyFill="1" applyBorder="1" applyAlignment="1">
      <alignment horizontal="center"/>
    </xf>
    <xf numFmtId="165" fontId="33" fillId="6" borderId="55" xfId="0" applyNumberFormat="1" applyFont="1" applyFill="1" applyBorder="1" applyAlignment="1">
      <alignment horizontal="center" wrapText="1"/>
    </xf>
    <xf numFmtId="0" fontId="33" fillId="6" borderId="54" xfId="0" applyFont="1" applyFill="1" applyBorder="1" applyAlignment="1">
      <alignment horizontal="center" wrapText="1"/>
    </xf>
    <xf numFmtId="0" fontId="33" fillId="6" borderId="56" xfId="0" applyFont="1" applyFill="1" applyBorder="1" applyAlignment="1">
      <alignment horizontal="center" wrapText="1"/>
    </xf>
    <xf numFmtId="0" fontId="33" fillId="6" borderId="55" xfId="0" applyFont="1" applyFill="1" applyBorder="1" applyAlignment="1">
      <alignment horizontal="center" wrapText="1"/>
    </xf>
    <xf numFmtId="0" fontId="34" fillId="6" borderId="54" xfId="0" applyFont="1" applyFill="1" applyBorder="1" applyAlignment="1">
      <alignment horizontal="center" wrapText="1"/>
    </xf>
    <xf numFmtId="0" fontId="34" fillId="6" borderId="56" xfId="0" applyFont="1" applyFill="1" applyBorder="1" applyAlignment="1">
      <alignment horizontal="center" wrapText="1"/>
    </xf>
    <xf numFmtId="165" fontId="34" fillId="6" borderId="56" xfId="0" applyNumberFormat="1" applyFont="1" applyFill="1" applyBorder="1" applyAlignment="1">
      <alignment horizontal="center"/>
    </xf>
    <xf numFmtId="165" fontId="33" fillId="6" borderId="54" xfId="0" applyNumberFormat="1" applyFont="1" applyFill="1" applyBorder="1" applyAlignment="1">
      <alignment horizontal="center" wrapText="1"/>
    </xf>
    <xf numFmtId="165" fontId="33" fillId="6" borderId="56" xfId="0" applyNumberFormat="1" applyFont="1" applyFill="1" applyBorder="1" applyAlignment="1">
      <alignment horizontal="center" wrapText="1"/>
    </xf>
    <xf numFmtId="167" fontId="33" fillId="6" borderId="54" xfId="0" applyNumberFormat="1" applyFont="1" applyFill="1" applyBorder="1" applyAlignment="1">
      <alignment horizontal="center"/>
    </xf>
    <xf numFmtId="167" fontId="33" fillId="6" borderId="55" xfId="0" applyNumberFormat="1" applyFont="1" applyFill="1" applyBorder="1" applyAlignment="1">
      <alignment horizontal="center"/>
    </xf>
    <xf numFmtId="167" fontId="33" fillId="6" borderId="56" xfId="0" applyNumberFormat="1" applyFont="1" applyFill="1" applyBorder="1" applyAlignment="1">
      <alignment horizontal="center"/>
    </xf>
    <xf numFmtId="167" fontId="33" fillId="6" borderId="55" xfId="0" applyNumberFormat="1" applyFont="1" applyFill="1" applyBorder="1" applyAlignment="1">
      <alignment horizontal="center" wrapText="1"/>
    </xf>
    <xf numFmtId="167" fontId="33" fillId="6" borderId="54" xfId="0" applyNumberFormat="1" applyFont="1" applyFill="1" applyBorder="1" applyAlignment="1">
      <alignment horizontal="center" wrapText="1"/>
    </xf>
    <xf numFmtId="167" fontId="33" fillId="6" borderId="56" xfId="0" applyNumberFormat="1" applyFont="1" applyFill="1" applyBorder="1" applyAlignment="1">
      <alignment horizontal="center" wrapText="1"/>
    </xf>
    <xf numFmtId="167" fontId="34" fillId="6" borderId="54" xfId="0" applyNumberFormat="1" applyFont="1" applyFill="1" applyBorder="1" applyAlignment="1">
      <alignment horizontal="center" wrapText="1"/>
    </xf>
    <xf numFmtId="167" fontId="34" fillId="6" borderId="56" xfId="0" applyNumberFormat="1" applyFont="1" applyFill="1" applyBorder="1" applyAlignment="1">
      <alignment horizontal="center" wrapText="1"/>
    </xf>
    <xf numFmtId="167" fontId="34" fillId="6" borderId="56" xfId="0" applyNumberFormat="1" applyFont="1" applyFill="1" applyBorder="1" applyAlignment="1">
      <alignment horizontal="center"/>
    </xf>
    <xf numFmtId="167" fontId="8" fillId="3" borderId="33" xfId="0" applyNumberFormat="1" applyFont="1" applyFill="1" applyBorder="1" applyAlignment="1">
      <alignment horizontal="center"/>
    </xf>
    <xf numFmtId="0" fontId="19" fillId="6" borderId="0" xfId="0" applyFont="1" applyFill="1" applyBorder="1" applyAlignment="1">
      <alignment vertical="center"/>
    </xf>
    <xf numFmtId="0" fontId="2" fillId="10" borderId="26" xfId="0" applyFont="1" applyFill="1" applyBorder="1" applyAlignment="1">
      <alignment horizontal="right" vertical="top"/>
    </xf>
    <xf numFmtId="166" fontId="4" fillId="10" borderId="42" xfId="0" applyNumberFormat="1" applyFont="1" applyFill="1" applyBorder="1" applyAlignment="1">
      <alignment horizontal="center"/>
    </xf>
    <xf numFmtId="166" fontId="4" fillId="9" borderId="42" xfId="0" applyNumberFormat="1" applyFont="1" applyFill="1" applyBorder="1" applyAlignment="1">
      <alignment horizontal="center"/>
    </xf>
    <xf numFmtId="0" fontId="36" fillId="10" borderId="27" xfId="0" applyFont="1" applyFill="1" applyBorder="1" applyAlignment="1">
      <alignment wrapText="1"/>
    </xf>
    <xf numFmtId="1" fontId="8" fillId="6" borderId="73" xfId="0" applyNumberFormat="1" applyFont="1" applyFill="1" applyBorder="1" applyAlignment="1">
      <alignment horizontal="center" vertical="center"/>
    </xf>
    <xf numFmtId="0" fontId="18" fillId="6" borderId="15" xfId="0" applyFont="1" applyFill="1" applyBorder="1" applyAlignment="1">
      <alignment horizontal="left" vertical="center"/>
    </xf>
    <xf numFmtId="166" fontId="0" fillId="2" borderId="0" xfId="0" applyNumberFormat="1" applyFont="1" applyFill="1" applyBorder="1" applyAlignment="1">
      <alignment horizontal="left"/>
    </xf>
    <xf numFmtId="166" fontId="8" fillId="6" borderId="74" xfId="0" applyNumberFormat="1" applyFont="1" applyFill="1" applyBorder="1" applyAlignment="1">
      <alignment horizontal="center"/>
    </xf>
    <xf numFmtId="166" fontId="8" fillId="6" borderId="75" xfId="0" applyNumberFormat="1" applyFont="1" applyFill="1" applyBorder="1" applyAlignment="1">
      <alignment horizontal="center"/>
    </xf>
    <xf numFmtId="166" fontId="2" fillId="0" borderId="0" xfId="0" applyNumberFormat="1" applyFont="1" applyFill="1" applyBorder="1" applyAlignment="1">
      <alignment wrapText="1"/>
    </xf>
    <xf numFmtId="166" fontId="8" fillId="6" borderId="75"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30" fillId="0" borderId="0" xfId="0" applyFont="1" applyFill="1" applyBorder="1" applyAlignment="1">
      <alignment horizontal="center" vertical="center"/>
    </xf>
    <xf numFmtId="0" fontId="8" fillId="0" borderId="32" xfId="0" applyFont="1" applyBorder="1" applyAlignment="1">
      <alignment vertical="center" wrapText="1"/>
    </xf>
    <xf numFmtId="166" fontId="8" fillId="3" borderId="33" xfId="0" applyNumberFormat="1" applyFont="1" applyFill="1" applyBorder="1" applyAlignment="1">
      <alignment horizontal="center" vertical="center"/>
    </xf>
    <xf numFmtId="1" fontId="0" fillId="2" borderId="0" xfId="0" applyNumberFormat="1" applyFont="1" applyFill="1" applyBorder="1" applyAlignment="1">
      <alignment horizontal="left"/>
    </xf>
    <xf numFmtId="0" fontId="26"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19" fillId="6" borderId="7"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6" borderId="49"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46" xfId="0" applyFont="1" applyFill="1" applyBorder="1" applyAlignment="1">
      <alignment horizontal="left" vertical="center" wrapText="1"/>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35" xfId="0" applyFont="1" applyFill="1" applyBorder="1" applyAlignment="1">
      <alignment horizontal="center" vertical="center"/>
    </xf>
    <xf numFmtId="0" fontId="23" fillId="7" borderId="23" xfId="0" applyFont="1" applyFill="1" applyBorder="1" applyAlignment="1">
      <alignment horizontal="left" vertical="top" indent="2"/>
    </xf>
    <xf numFmtId="0" fontId="24" fillId="0" borderId="24" xfId="0" applyFont="1" applyBorder="1" applyAlignment="1">
      <alignment horizontal="left" indent="2"/>
    </xf>
    <xf numFmtId="0" fontId="25" fillId="0" borderId="47" xfId="0" applyFont="1" applyBorder="1" applyAlignment="1">
      <alignment horizontal="left" indent="2"/>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0" fillId="5" borderId="0" xfId="0" applyFill="1" applyAlignment="1"/>
    <xf numFmtId="0" fontId="15" fillId="4" borderId="0" xfId="0" applyFont="1" applyFill="1" applyAlignment="1"/>
    <xf numFmtId="0" fontId="16" fillId="8" borderId="0" xfId="0" applyFont="1" applyFill="1" applyBorder="1" applyAlignment="1">
      <alignment horizontal="center"/>
    </xf>
    <xf numFmtId="0" fontId="0" fillId="8" borderId="0" xfId="0" applyFill="1" applyBorder="1" applyAlignment="1">
      <alignment horizontal="center"/>
    </xf>
    <xf numFmtId="0" fontId="0" fillId="8" borderId="0" xfId="0" applyFill="1" applyAlignment="1"/>
    <xf numFmtId="0" fontId="19" fillId="6" borderId="0" xfId="0" applyFont="1" applyFill="1" applyBorder="1" applyAlignment="1">
      <alignment horizontal="left" vertical="center"/>
    </xf>
    <xf numFmtId="0" fontId="15" fillId="6" borderId="0" xfId="0" applyFont="1" applyFill="1" applyAlignment="1">
      <alignment vertical="center"/>
    </xf>
    <xf numFmtId="0" fontId="15" fillId="6" borderId="0" xfId="0" applyFont="1" applyFill="1" applyAlignment="1"/>
    <xf numFmtId="1" fontId="22" fillId="6" borderId="25" xfId="0" applyNumberFormat="1" applyFont="1" applyFill="1" applyBorder="1" applyAlignment="1">
      <alignment horizontal="center" vertical="center"/>
    </xf>
    <xf numFmtId="1" fontId="22" fillId="6" borderId="36" xfId="0" applyNumberFormat="1" applyFont="1" applyFill="1" applyBorder="1" applyAlignment="1">
      <alignment horizontal="center" vertical="center"/>
    </xf>
    <xf numFmtId="1" fontId="22" fillId="6" borderId="37" xfId="0" applyNumberFormat="1" applyFont="1" applyFill="1" applyBorder="1" applyAlignment="1">
      <alignment horizontal="center" vertical="center"/>
    </xf>
    <xf numFmtId="0" fontId="23" fillId="7" borderId="6" xfId="0" applyFont="1" applyFill="1" applyBorder="1" applyAlignment="1">
      <alignment horizontal="center" vertical="top"/>
    </xf>
    <xf numFmtId="0" fontId="23" fillId="7" borderId="7" xfId="0" applyFont="1" applyFill="1" applyBorder="1" applyAlignment="1">
      <alignment horizontal="center" vertical="top"/>
    </xf>
    <xf numFmtId="1" fontId="36" fillId="6" borderId="99" xfId="0" applyNumberFormat="1" applyFont="1" applyFill="1" applyBorder="1" applyAlignment="1">
      <alignment horizontal="center" vertical="center"/>
    </xf>
    <xf numFmtId="1" fontId="36" fillId="6" borderId="100" xfId="0" applyNumberFormat="1" applyFont="1" applyFill="1" applyBorder="1" applyAlignment="1">
      <alignment horizontal="center" vertical="center"/>
    </xf>
    <xf numFmtId="167" fontId="8" fillId="3" borderId="77" xfId="0" applyNumberFormat="1" applyFont="1" applyFill="1" applyBorder="1" applyAlignment="1">
      <alignment horizontal="center" vertical="center"/>
    </xf>
    <xf numFmtId="167" fontId="8" fillId="3" borderId="78" xfId="0" applyNumberFormat="1" applyFont="1" applyFill="1" applyBorder="1" applyAlignment="1">
      <alignment horizontal="center" vertical="center"/>
    </xf>
    <xf numFmtId="167" fontId="8" fillId="3" borderId="79" xfId="0" applyNumberFormat="1" applyFont="1" applyFill="1" applyBorder="1" applyAlignment="1">
      <alignment horizontal="center" vertical="center"/>
    </xf>
    <xf numFmtId="166" fontId="8" fillId="6" borderId="95" xfId="0" applyNumberFormat="1" applyFont="1" applyFill="1" applyBorder="1" applyAlignment="1">
      <alignment horizontal="center" vertical="center"/>
    </xf>
    <xf numFmtId="166" fontId="8" fillId="6" borderId="98" xfId="0" applyNumberFormat="1" applyFont="1" applyFill="1" applyBorder="1" applyAlignment="1">
      <alignment horizontal="center" vertical="center"/>
    </xf>
    <xf numFmtId="166" fontId="8" fillId="6" borderId="96" xfId="0" applyNumberFormat="1" applyFont="1" applyFill="1" applyBorder="1" applyAlignment="1">
      <alignment horizontal="center" vertical="center"/>
    </xf>
    <xf numFmtId="166" fontId="8" fillId="3" borderId="42" xfId="0" applyNumberFormat="1" applyFont="1" applyFill="1" applyBorder="1" applyAlignment="1">
      <alignment horizontal="center" vertical="center"/>
    </xf>
    <xf numFmtId="166" fontId="8" fillId="3" borderId="16" xfId="0" applyNumberFormat="1" applyFont="1" applyFill="1" applyBorder="1" applyAlignment="1">
      <alignment horizontal="center" vertical="center"/>
    </xf>
    <xf numFmtId="166" fontId="8" fillId="3" borderId="97" xfId="0" applyNumberFormat="1" applyFont="1" applyFill="1" applyBorder="1" applyAlignment="1">
      <alignment horizontal="center" vertical="center"/>
    </xf>
    <xf numFmtId="167" fontId="32" fillId="6" borderId="50" xfId="0" applyNumberFormat="1" applyFont="1" applyFill="1" applyBorder="1" applyAlignment="1">
      <alignment horizontal="center"/>
    </xf>
    <xf numFmtId="167" fontId="32" fillId="6" borderId="51" xfId="0" applyNumberFormat="1" applyFont="1" applyFill="1" applyBorder="1" applyAlignment="1">
      <alignment horizontal="center"/>
    </xf>
    <xf numFmtId="167" fontId="32" fillId="6" borderId="52" xfId="0" applyNumberFormat="1" applyFont="1" applyFill="1" applyBorder="1" applyAlignment="1">
      <alignment horizontal="center"/>
    </xf>
    <xf numFmtId="167" fontId="32" fillId="6" borderId="4" xfId="0" applyNumberFormat="1" applyFont="1" applyFill="1" applyBorder="1" applyAlignment="1">
      <alignment horizontal="center"/>
    </xf>
    <xf numFmtId="167" fontId="32" fillId="6" borderId="57" xfId="0" applyNumberFormat="1" applyFont="1" applyFill="1" applyBorder="1" applyAlignment="1">
      <alignment horizontal="center"/>
    </xf>
    <xf numFmtId="167" fontId="32" fillId="6" borderId="5" xfId="0" applyNumberFormat="1" applyFont="1" applyFill="1" applyBorder="1" applyAlignment="1">
      <alignment horizontal="center"/>
    </xf>
    <xf numFmtId="167" fontId="32" fillId="6" borderId="1" xfId="0" applyNumberFormat="1" applyFont="1" applyFill="1" applyBorder="1" applyAlignment="1">
      <alignment horizontal="center"/>
    </xf>
    <xf numFmtId="167" fontId="32" fillId="6" borderId="3" xfId="0" applyNumberFormat="1" applyFont="1" applyFill="1" applyBorder="1" applyAlignment="1">
      <alignment horizontal="center"/>
    </xf>
    <xf numFmtId="167" fontId="32" fillId="6" borderId="53" xfId="0" applyNumberFormat="1" applyFont="1" applyFill="1" applyBorder="1" applyAlignment="1">
      <alignment horizontal="center"/>
    </xf>
    <xf numFmtId="166" fontId="8" fillId="6" borderId="77" xfId="0" applyNumberFormat="1" applyFont="1" applyFill="1" applyBorder="1" applyAlignment="1">
      <alignment horizontal="center" vertical="center"/>
    </xf>
    <xf numFmtId="166" fontId="8" fillId="6" borderId="78" xfId="0" applyNumberFormat="1" applyFont="1" applyFill="1" applyBorder="1" applyAlignment="1">
      <alignment horizontal="center" vertical="center"/>
    </xf>
    <xf numFmtId="166" fontId="8" fillId="6" borderId="79" xfId="0" applyNumberFormat="1" applyFont="1" applyFill="1" applyBorder="1" applyAlignment="1">
      <alignment horizontal="center" vertical="center"/>
    </xf>
    <xf numFmtId="166" fontId="8" fillId="3" borderId="77" xfId="0" applyNumberFormat="1" applyFont="1" applyFill="1" applyBorder="1" applyAlignment="1">
      <alignment horizontal="center" vertical="center"/>
    </xf>
    <xf numFmtId="166" fontId="8" fillId="3" borderId="78" xfId="0" applyNumberFormat="1" applyFont="1" applyFill="1" applyBorder="1" applyAlignment="1">
      <alignment horizontal="center" vertical="center"/>
    </xf>
    <xf numFmtId="166" fontId="8" fillId="3" borderId="79" xfId="0" applyNumberFormat="1" applyFont="1" applyFill="1" applyBorder="1" applyAlignment="1">
      <alignment horizontal="center" vertical="center"/>
    </xf>
    <xf numFmtId="167" fontId="32" fillId="6" borderId="50" xfId="0" applyNumberFormat="1" applyFont="1" applyFill="1" applyBorder="1" applyAlignment="1">
      <alignment horizontal="center" wrapText="1"/>
    </xf>
    <xf numFmtId="167" fontId="26" fillId="3" borderId="64" xfId="0" applyNumberFormat="1" applyFont="1" applyFill="1" applyBorder="1" applyAlignment="1">
      <alignment horizontal="center" vertical="center"/>
    </xf>
    <xf numFmtId="167" fontId="0" fillId="3" borderId="65" xfId="0" applyNumberFormat="1" applyFont="1" applyFill="1" applyBorder="1" applyAlignment="1">
      <alignment horizontal="center" vertical="center"/>
    </xf>
    <xf numFmtId="167" fontId="0" fillId="3" borderId="66" xfId="0" applyNumberFormat="1" applyFont="1" applyFill="1" applyBorder="1" applyAlignment="1">
      <alignment horizontal="center" vertical="center"/>
    </xf>
    <xf numFmtId="0" fontId="32" fillId="6" borderId="50" xfId="0" applyFont="1" applyFill="1" applyBorder="1" applyAlignment="1">
      <alignment horizontal="center"/>
    </xf>
    <xf numFmtId="0" fontId="32" fillId="6" borderId="51" xfId="0" applyFont="1" applyFill="1" applyBorder="1" applyAlignment="1">
      <alignment horizontal="center"/>
    </xf>
    <xf numFmtId="0" fontId="32" fillId="6" borderId="52" xfId="0" applyFont="1" applyFill="1" applyBorder="1" applyAlignment="1">
      <alignment horizontal="center"/>
    </xf>
    <xf numFmtId="0" fontId="32" fillId="6" borderId="4" xfId="0" applyFont="1" applyFill="1" applyBorder="1" applyAlignment="1">
      <alignment horizontal="center"/>
    </xf>
    <xf numFmtId="0" fontId="32" fillId="6" borderId="57" xfId="0" applyFont="1" applyFill="1" applyBorder="1" applyAlignment="1">
      <alignment horizontal="center"/>
    </xf>
    <xf numFmtId="0" fontId="32" fillId="6" borderId="5" xfId="0" applyFont="1" applyFill="1" applyBorder="1" applyAlignment="1">
      <alignment horizontal="center"/>
    </xf>
    <xf numFmtId="0" fontId="32" fillId="6" borderId="1" xfId="0" applyFont="1" applyFill="1" applyBorder="1" applyAlignment="1">
      <alignment horizontal="center"/>
    </xf>
    <xf numFmtId="0" fontId="32" fillId="6" borderId="3" xfId="0" applyFont="1" applyFill="1" applyBorder="1" applyAlignment="1">
      <alignment horizontal="center"/>
    </xf>
    <xf numFmtId="0" fontId="32" fillId="6" borderId="53" xfId="0" applyFont="1" applyFill="1" applyBorder="1" applyAlignment="1">
      <alignment horizontal="center"/>
    </xf>
    <xf numFmtId="0" fontId="32" fillId="6" borderId="50" xfId="0" applyFont="1" applyFill="1" applyBorder="1" applyAlignment="1">
      <alignment horizontal="center" wrapText="1"/>
    </xf>
    <xf numFmtId="167" fontId="32" fillId="6" borderId="83" xfId="0" applyNumberFormat="1" applyFont="1" applyFill="1" applyBorder="1" applyAlignment="1">
      <alignment horizontal="center" wrapText="1"/>
    </xf>
    <xf numFmtId="167" fontId="32" fillId="6" borderId="84" xfId="0" applyNumberFormat="1" applyFont="1" applyFill="1" applyBorder="1" applyAlignment="1">
      <alignment horizontal="center" wrapText="1"/>
    </xf>
    <xf numFmtId="167" fontId="32" fillId="6" borderId="83" xfId="0" applyNumberFormat="1" applyFont="1" applyFill="1" applyBorder="1" applyAlignment="1">
      <alignment horizontal="center"/>
    </xf>
    <xf numFmtId="167" fontId="32" fillId="6" borderId="84" xfId="0" applyNumberFormat="1" applyFont="1" applyFill="1" applyBorder="1" applyAlignment="1">
      <alignment horizontal="center"/>
    </xf>
    <xf numFmtId="167" fontId="32" fillId="6" borderId="68" xfId="0" applyNumberFormat="1" applyFont="1" applyFill="1" applyBorder="1" applyAlignment="1">
      <alignment horizontal="center"/>
    </xf>
    <xf numFmtId="167" fontId="32" fillId="6" borderId="85" xfId="0" applyNumberFormat="1" applyFont="1" applyFill="1" applyBorder="1" applyAlignment="1">
      <alignment horizontal="center"/>
    </xf>
    <xf numFmtId="167" fontId="32" fillId="6" borderId="67" xfId="0" applyNumberFormat="1" applyFont="1" applyFill="1" applyBorder="1" applyAlignment="1">
      <alignment horizontal="center"/>
    </xf>
    <xf numFmtId="167" fontId="35" fillId="7" borderId="67" xfId="0" applyNumberFormat="1" applyFont="1" applyFill="1" applyBorder="1" applyAlignment="1">
      <alignment horizontal="left" vertical="center" wrapText="1"/>
    </xf>
    <xf numFmtId="167" fontId="35" fillId="7" borderId="68" xfId="0" applyNumberFormat="1" applyFont="1" applyFill="1" applyBorder="1" applyAlignment="1">
      <alignment horizontal="left" vertical="center" wrapText="1"/>
    </xf>
    <xf numFmtId="167" fontId="35" fillId="7" borderId="69" xfId="0" applyNumberFormat="1" applyFont="1" applyFill="1" applyBorder="1" applyAlignment="1">
      <alignment horizontal="left" vertical="center" wrapText="1"/>
    </xf>
    <xf numFmtId="167" fontId="2" fillId="5" borderId="52" xfId="0" applyNumberFormat="1" applyFont="1" applyFill="1" applyBorder="1" applyAlignment="1">
      <alignment horizontal="center"/>
    </xf>
    <xf numFmtId="167" fontId="0" fillId="5" borderId="57" xfId="0" applyNumberFormat="1" applyFill="1" applyBorder="1" applyAlignment="1">
      <alignment horizontal="center"/>
    </xf>
    <xf numFmtId="167" fontId="2" fillId="5" borderId="58" xfId="0" applyNumberFormat="1" applyFont="1" applyFill="1" applyBorder="1" applyAlignment="1">
      <alignment horizontal="center"/>
    </xf>
    <xf numFmtId="167" fontId="2" fillId="5" borderId="59" xfId="0" applyNumberFormat="1" applyFont="1" applyFill="1" applyBorder="1" applyAlignment="1">
      <alignment horizontal="center"/>
    </xf>
    <xf numFmtId="167" fontId="2" fillId="5" borderId="60" xfId="0" applyNumberFormat="1" applyFont="1" applyFill="1" applyBorder="1" applyAlignment="1">
      <alignment horizontal="center"/>
    </xf>
    <xf numFmtId="167" fontId="2" fillId="5" borderId="61" xfId="0" applyNumberFormat="1" applyFont="1" applyFill="1" applyBorder="1" applyAlignment="1">
      <alignment horizontal="center"/>
    </xf>
    <xf numFmtId="167" fontId="2" fillId="5" borderId="62" xfId="0" applyNumberFormat="1" applyFont="1" applyFill="1" applyBorder="1" applyAlignment="1">
      <alignment horizontal="center"/>
    </xf>
    <xf numFmtId="167" fontId="2" fillId="5" borderId="63" xfId="0" applyNumberFormat="1" applyFont="1" applyFill="1" applyBorder="1" applyAlignment="1">
      <alignment horizontal="center"/>
    </xf>
    <xf numFmtId="1" fontId="2" fillId="5" borderId="52" xfId="0" applyNumberFormat="1" applyFont="1" applyFill="1" applyBorder="1" applyAlignment="1">
      <alignment horizontal="center"/>
    </xf>
    <xf numFmtId="0" fontId="0" fillId="5" borderId="57" xfId="0" applyFill="1" applyBorder="1" applyAlignment="1">
      <alignment horizontal="center"/>
    </xf>
    <xf numFmtId="1" fontId="2" fillId="5" borderId="58" xfId="0" applyNumberFormat="1" applyFont="1" applyFill="1" applyBorder="1" applyAlignment="1">
      <alignment horizontal="center"/>
    </xf>
    <xf numFmtId="1" fontId="2" fillId="5" borderId="59" xfId="0" applyNumberFormat="1" applyFont="1" applyFill="1" applyBorder="1" applyAlignment="1">
      <alignment horizontal="center"/>
    </xf>
    <xf numFmtId="1" fontId="2" fillId="5" borderId="60" xfId="0" applyNumberFormat="1" applyFont="1" applyFill="1" applyBorder="1" applyAlignment="1">
      <alignment horizontal="center"/>
    </xf>
    <xf numFmtId="1" fontId="2" fillId="5" borderId="61" xfId="0" applyNumberFormat="1" applyFont="1" applyFill="1" applyBorder="1" applyAlignment="1">
      <alignment horizontal="center"/>
    </xf>
    <xf numFmtId="1" fontId="2" fillId="5" borderId="62" xfId="0" applyNumberFormat="1" applyFont="1" applyFill="1" applyBorder="1" applyAlignment="1">
      <alignment horizontal="center"/>
    </xf>
    <xf numFmtId="1" fontId="2" fillId="5" borderId="63" xfId="0" applyNumberFormat="1" applyFont="1" applyFill="1" applyBorder="1" applyAlignment="1">
      <alignment horizontal="center"/>
    </xf>
    <xf numFmtId="0" fontId="0" fillId="5" borderId="4" xfId="0" applyFill="1" applyBorder="1" applyAlignment="1">
      <alignment horizontal="center"/>
    </xf>
    <xf numFmtId="0" fontId="0" fillId="5" borderId="53" xfId="0" applyFill="1" applyBorder="1" applyAlignment="1">
      <alignment horizontal="center"/>
    </xf>
    <xf numFmtId="167" fontId="0" fillId="5" borderId="4" xfId="0" applyNumberFormat="1" applyFill="1" applyBorder="1" applyAlignment="1">
      <alignment horizontal="center"/>
    </xf>
    <xf numFmtId="167" fontId="0" fillId="5" borderId="53" xfId="0" applyNumberFormat="1" applyFill="1" applyBorder="1" applyAlignment="1">
      <alignment horizontal="center"/>
    </xf>
    <xf numFmtId="167" fontId="26" fillId="3" borderId="92" xfId="0" applyNumberFormat="1" applyFont="1" applyFill="1" applyBorder="1" applyAlignment="1">
      <alignment horizontal="center" vertical="center"/>
    </xf>
    <xf numFmtId="167" fontId="26" fillId="3" borderId="93" xfId="0" applyNumberFormat="1" applyFont="1" applyFill="1" applyBorder="1" applyAlignment="1">
      <alignment horizontal="center" vertical="center"/>
    </xf>
    <xf numFmtId="167" fontId="26" fillId="3" borderId="94" xfId="0" applyNumberFormat="1" applyFont="1" applyFill="1" applyBorder="1" applyAlignment="1">
      <alignment horizontal="center" vertical="center"/>
    </xf>
    <xf numFmtId="167" fontId="8" fillId="3" borderId="42" xfId="0" applyNumberFormat="1" applyFont="1" applyFill="1" applyBorder="1" applyAlignment="1">
      <alignment horizontal="center" vertical="center"/>
    </xf>
    <xf numFmtId="167" fontId="8" fillId="3" borderId="16" xfId="0" applyNumberFormat="1" applyFont="1" applyFill="1" applyBorder="1" applyAlignment="1">
      <alignment horizontal="center" vertical="center"/>
    </xf>
    <xf numFmtId="167" fontId="8" fillId="3" borderId="97" xfId="0" applyNumberFormat="1" applyFont="1" applyFill="1" applyBorder="1" applyAlignment="1">
      <alignment horizontal="center" vertical="center"/>
    </xf>
    <xf numFmtId="167" fontId="2" fillId="5" borderId="57" xfId="0" applyNumberFormat="1" applyFont="1" applyFill="1" applyBorder="1" applyAlignment="1">
      <alignment horizontal="center"/>
    </xf>
    <xf numFmtId="167" fontId="2" fillId="5" borderId="4" xfId="0" applyNumberFormat="1" applyFont="1" applyFill="1" applyBorder="1" applyAlignment="1">
      <alignment horizontal="center"/>
    </xf>
    <xf numFmtId="167" fontId="2" fillId="5" borderId="53" xfId="0" applyNumberFormat="1" applyFont="1" applyFill="1" applyBorder="1" applyAlignment="1">
      <alignment horizontal="center"/>
    </xf>
    <xf numFmtId="167" fontId="2" fillId="5" borderId="76" xfId="0" applyNumberFormat="1" applyFont="1" applyFill="1" applyBorder="1" applyAlignment="1">
      <alignment horizontal="center"/>
    </xf>
    <xf numFmtId="167" fontId="35" fillId="7" borderId="86" xfId="0" applyNumberFormat="1" applyFont="1" applyFill="1" applyBorder="1" applyAlignment="1">
      <alignment horizontal="left" vertical="center" wrapText="1"/>
    </xf>
    <xf numFmtId="167" fontId="35" fillId="7" borderId="87" xfId="0" applyNumberFormat="1" applyFont="1" applyFill="1" applyBorder="1" applyAlignment="1">
      <alignment horizontal="left" vertical="center" wrapText="1"/>
    </xf>
    <xf numFmtId="167" fontId="35" fillId="7" borderId="88" xfId="0" applyNumberFormat="1" applyFont="1" applyFill="1" applyBorder="1" applyAlignment="1">
      <alignment horizontal="left" vertical="center" wrapText="1"/>
    </xf>
    <xf numFmtId="0" fontId="8" fillId="9" borderId="70" xfId="0" applyFont="1" applyFill="1" applyBorder="1" applyAlignment="1">
      <alignment horizontal="center" vertical="center"/>
    </xf>
    <xf numFmtId="0" fontId="8" fillId="9" borderId="71" xfId="0" applyFont="1" applyFill="1" applyBorder="1" applyAlignment="1">
      <alignment horizontal="center" vertical="center"/>
    </xf>
    <xf numFmtId="0" fontId="8" fillId="9" borderId="72" xfId="0" applyFont="1" applyFill="1" applyBorder="1" applyAlignment="1">
      <alignment horizontal="center" vertical="center"/>
    </xf>
    <xf numFmtId="0" fontId="8" fillId="9" borderId="89" xfId="0" applyFont="1" applyFill="1" applyBorder="1" applyAlignment="1">
      <alignment horizontal="center" vertical="center"/>
    </xf>
    <xf numFmtId="0" fontId="8" fillId="9" borderId="90" xfId="0" applyFont="1" applyFill="1" applyBorder="1" applyAlignment="1">
      <alignment horizontal="center" vertical="center"/>
    </xf>
    <xf numFmtId="0" fontId="8" fillId="9" borderId="91" xfId="0" applyFont="1" applyFill="1" applyBorder="1" applyAlignment="1">
      <alignment horizontal="center" vertical="center"/>
    </xf>
    <xf numFmtId="0" fontId="35" fillId="7" borderId="67" xfId="0" applyFont="1" applyFill="1" applyBorder="1" applyAlignment="1">
      <alignment horizontal="left" vertical="center" wrapText="1"/>
    </xf>
    <xf numFmtId="0" fontId="35" fillId="7" borderId="68" xfId="0" applyFont="1" applyFill="1" applyBorder="1" applyAlignment="1">
      <alignment horizontal="left" vertical="center" wrapText="1"/>
    </xf>
    <xf numFmtId="0" fontId="35" fillId="7" borderId="69" xfId="0" applyFont="1" applyFill="1" applyBorder="1" applyAlignment="1">
      <alignment horizontal="left" vertical="center" wrapText="1"/>
    </xf>
    <xf numFmtId="167" fontId="35" fillId="7" borderId="80" xfId="0" applyNumberFormat="1" applyFont="1" applyFill="1" applyBorder="1" applyAlignment="1">
      <alignment horizontal="left" vertical="center" wrapText="1"/>
    </xf>
    <xf numFmtId="167" fontId="35" fillId="7" borderId="81" xfId="0" applyNumberFormat="1" applyFont="1" applyFill="1" applyBorder="1" applyAlignment="1">
      <alignment horizontal="left" vertical="center" wrapText="1"/>
    </xf>
    <xf numFmtId="167" fontId="35" fillId="7" borderId="82" xfId="0" applyNumberFormat="1" applyFont="1" applyFill="1" applyBorder="1" applyAlignment="1">
      <alignment horizontal="left" vertical="center"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DS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30"/>
  <sheetViews>
    <sheetView tabSelected="1" zoomScaleNormal="100" workbookViewId="0">
      <pane xSplit="3" ySplit="3" topLeftCell="D173" activePane="bottomRight" state="frozen"/>
      <selection pane="topRight"/>
      <selection pane="bottomLeft"/>
      <selection pane="bottomRight" activeCell="F229" sqref="F229"/>
    </sheetView>
  </sheetViews>
  <sheetFormatPr defaultColWidth="10.7109375" defaultRowHeight="12" customHeight="1"/>
  <cols>
    <col min="1" max="1" width="20.7109375" customWidth="1"/>
    <col min="2" max="2" width="68" style="1" customWidth="1"/>
    <col min="3" max="3" width="18" bestFit="1" customWidth="1"/>
  </cols>
  <sheetData>
    <row r="1" spans="1:28" s="72" customFormat="1" ht="20.100000000000001" customHeight="1">
      <c r="A1" s="129" t="s">
        <v>164</v>
      </c>
      <c r="B1" s="130"/>
      <c r="C1" s="131"/>
    </row>
    <row r="2" spans="1:28" s="72" customFormat="1" ht="20.100000000000001" customHeight="1">
      <c r="A2" s="132" t="s">
        <v>112</v>
      </c>
      <c r="B2" s="133"/>
      <c r="C2" s="134"/>
    </row>
    <row r="3" spans="1:28" s="72" customFormat="1" ht="20.100000000000001" customHeight="1">
      <c r="A3" s="30"/>
      <c r="B3" s="31" t="s">
        <v>113</v>
      </c>
      <c r="C3" s="73"/>
    </row>
    <row r="4" spans="1:28" ht="24.6" customHeight="1">
      <c r="A4" s="32" t="s">
        <v>114</v>
      </c>
      <c r="B4" s="127" t="s">
        <v>165</v>
      </c>
      <c r="C4" s="128"/>
    </row>
    <row r="5" spans="1:28" ht="16.5" customHeight="1">
      <c r="A5" s="2"/>
      <c r="B5" s="3"/>
      <c r="C5" s="4"/>
    </row>
    <row r="6" spans="1:28" s="71" customFormat="1" ht="13.9" customHeight="1">
      <c r="A6" s="69"/>
      <c r="B6" s="70"/>
      <c r="C6" s="48" t="s">
        <v>74</v>
      </c>
      <c r="D6"/>
      <c r="E6"/>
      <c r="F6"/>
      <c r="G6"/>
      <c r="H6"/>
      <c r="I6"/>
      <c r="J6"/>
      <c r="K6"/>
      <c r="L6"/>
      <c r="M6"/>
      <c r="N6"/>
      <c r="O6"/>
      <c r="P6"/>
      <c r="Q6"/>
      <c r="R6"/>
      <c r="S6"/>
      <c r="T6"/>
      <c r="U6"/>
      <c r="V6"/>
      <c r="W6"/>
      <c r="X6"/>
      <c r="Y6"/>
      <c r="Z6"/>
      <c r="AA6"/>
      <c r="AB6"/>
    </row>
    <row r="7" spans="1:28" s="71" customFormat="1" ht="15.6" customHeight="1">
      <c r="A7" s="69"/>
      <c r="B7" s="70"/>
      <c r="C7" s="50" t="s">
        <v>75</v>
      </c>
      <c r="D7"/>
      <c r="E7"/>
      <c r="F7"/>
      <c r="G7"/>
      <c r="H7"/>
      <c r="I7"/>
      <c r="J7"/>
      <c r="K7"/>
      <c r="L7"/>
      <c r="M7"/>
      <c r="N7"/>
      <c r="O7"/>
      <c r="P7"/>
      <c r="Q7"/>
      <c r="R7"/>
      <c r="S7"/>
      <c r="T7"/>
      <c r="U7"/>
      <c r="V7"/>
      <c r="W7"/>
      <c r="X7"/>
      <c r="Y7"/>
      <c r="Z7"/>
      <c r="AA7"/>
      <c r="AB7"/>
    </row>
    <row r="8" spans="1:28" ht="14.1" customHeight="1">
      <c r="A8" s="69"/>
      <c r="B8" s="39" t="s">
        <v>19</v>
      </c>
      <c r="C8" s="50">
        <v>43.62</v>
      </c>
    </row>
    <row r="9" spans="1:28" ht="14.1" customHeight="1">
      <c r="A9" s="69"/>
      <c r="B9" s="39" t="s">
        <v>20</v>
      </c>
      <c r="C9" s="50">
        <v>34.130000000000003</v>
      </c>
    </row>
    <row r="10" spans="1:28" ht="14.1" customHeight="1">
      <c r="A10" s="69"/>
      <c r="B10" s="39" t="s">
        <v>21</v>
      </c>
      <c r="C10" s="50">
        <v>16.14</v>
      </c>
    </row>
    <row r="11" spans="1:28" ht="14.1" customHeight="1">
      <c r="A11" s="69"/>
      <c r="B11" s="39" t="s">
        <v>22</v>
      </c>
      <c r="C11" s="50">
        <v>6.11</v>
      </c>
    </row>
    <row r="12" spans="1:28" ht="14.1" customHeight="1">
      <c r="A12" s="5"/>
      <c r="B12" s="28" t="s">
        <v>120</v>
      </c>
      <c r="C12" s="51">
        <v>2233</v>
      </c>
    </row>
    <row r="13" spans="1:28" ht="29.65" customHeight="1">
      <c r="A13" s="32" t="s">
        <v>166</v>
      </c>
      <c r="B13" s="124" t="s">
        <v>167</v>
      </c>
      <c r="C13" s="125"/>
    </row>
    <row r="14" spans="1:28" ht="15.4" customHeight="1">
      <c r="A14" s="2"/>
      <c r="B14" s="3"/>
      <c r="C14" s="4"/>
    </row>
    <row r="15" spans="1:28" ht="15.4" customHeight="1">
      <c r="A15" s="69"/>
      <c r="B15" s="70"/>
      <c r="C15" s="48" t="s">
        <v>74</v>
      </c>
    </row>
    <row r="16" spans="1:28" ht="15.4" customHeight="1">
      <c r="A16" s="69"/>
      <c r="B16" s="70"/>
      <c r="C16" s="50" t="s">
        <v>75</v>
      </c>
    </row>
    <row r="17" spans="1:3" ht="14.1" customHeight="1">
      <c r="A17" s="69"/>
      <c r="B17" s="39" t="s">
        <v>19</v>
      </c>
      <c r="C17" s="50">
        <v>43.81</v>
      </c>
    </row>
    <row r="18" spans="1:3" ht="14.1" customHeight="1">
      <c r="A18" s="69"/>
      <c r="B18" s="39" t="s">
        <v>20</v>
      </c>
      <c r="C18" s="50">
        <v>32.630000000000003</v>
      </c>
    </row>
    <row r="19" spans="1:3" ht="14.1" customHeight="1">
      <c r="A19" s="69"/>
      <c r="B19" s="39" t="s">
        <v>21</v>
      </c>
      <c r="C19" s="50">
        <v>17.43</v>
      </c>
    </row>
    <row r="20" spans="1:3" ht="14.1" customHeight="1">
      <c r="A20" s="69"/>
      <c r="B20" s="39" t="s">
        <v>22</v>
      </c>
      <c r="C20" s="50">
        <v>6.13</v>
      </c>
    </row>
    <row r="21" spans="1:3" ht="14.1" customHeight="1">
      <c r="A21" s="5"/>
      <c r="B21" s="28" t="s">
        <v>120</v>
      </c>
      <c r="C21" s="51">
        <v>2214</v>
      </c>
    </row>
    <row r="22" spans="1:3" ht="29.1" customHeight="1">
      <c r="A22" s="32" t="s">
        <v>168</v>
      </c>
      <c r="B22" s="124" t="s">
        <v>169</v>
      </c>
      <c r="C22" s="125" t="s">
        <v>0</v>
      </c>
    </row>
    <row r="23" spans="1:3" ht="14.1" customHeight="1">
      <c r="A23" s="2"/>
      <c r="B23" s="3"/>
      <c r="C23" s="4"/>
    </row>
    <row r="24" spans="1:3" ht="14.45" customHeight="1">
      <c r="A24" s="69"/>
      <c r="B24" s="70"/>
      <c r="C24" s="48" t="s">
        <v>74</v>
      </c>
    </row>
    <row r="25" spans="1:3" ht="13.9" customHeight="1">
      <c r="A25" s="69"/>
      <c r="B25" s="70"/>
      <c r="C25" s="50" t="s">
        <v>75</v>
      </c>
    </row>
    <row r="26" spans="1:3" ht="14.1" customHeight="1">
      <c r="A26" s="75" t="s">
        <v>170</v>
      </c>
      <c r="B26" s="39" t="s">
        <v>130</v>
      </c>
      <c r="C26" s="50">
        <v>26.04</v>
      </c>
    </row>
    <row r="27" spans="1:3" ht="14.1" customHeight="1">
      <c r="A27" s="75" t="s">
        <v>131</v>
      </c>
      <c r="B27" s="39" t="s">
        <v>132</v>
      </c>
      <c r="C27" s="50">
        <v>23.57</v>
      </c>
    </row>
    <row r="28" spans="1:3" ht="14.1" customHeight="1">
      <c r="A28" s="75" t="s">
        <v>133</v>
      </c>
      <c r="B28" s="39" t="s">
        <v>134</v>
      </c>
      <c r="C28" s="50">
        <v>17.22</v>
      </c>
    </row>
    <row r="29" spans="1:3" ht="14.1" customHeight="1">
      <c r="A29" s="75" t="s">
        <v>135</v>
      </c>
      <c r="B29" s="39" t="s">
        <v>136</v>
      </c>
      <c r="C29" s="50">
        <v>15.68</v>
      </c>
    </row>
    <row r="30" spans="1:3" ht="14.1" customHeight="1">
      <c r="A30" s="75" t="s">
        <v>137</v>
      </c>
      <c r="B30" s="39" t="s">
        <v>138</v>
      </c>
      <c r="C30" s="50">
        <v>9.52</v>
      </c>
    </row>
    <row r="31" spans="1:3" ht="14.1" customHeight="1">
      <c r="A31" s="75" t="s">
        <v>139</v>
      </c>
      <c r="B31" s="39" t="s">
        <v>171</v>
      </c>
      <c r="C31" s="50">
        <v>19.579999999999998</v>
      </c>
    </row>
    <row r="32" spans="1:3" ht="14.1" customHeight="1">
      <c r="A32" s="5"/>
      <c r="B32" s="28" t="s">
        <v>120</v>
      </c>
      <c r="C32" s="51">
        <v>2236</v>
      </c>
    </row>
    <row r="33" spans="1:4" ht="29.1" customHeight="1">
      <c r="A33" s="32" t="s">
        <v>172</v>
      </c>
      <c r="B33" s="124" t="s">
        <v>173</v>
      </c>
      <c r="C33" s="125" t="s">
        <v>0</v>
      </c>
    </row>
    <row r="34" spans="1:4" ht="17.100000000000001" customHeight="1">
      <c r="A34" s="2"/>
      <c r="B34" s="3"/>
      <c r="C34" s="4"/>
      <c r="D34" s="4"/>
    </row>
    <row r="35" spans="1:4" ht="13.9" customHeight="1">
      <c r="A35" s="69"/>
      <c r="B35" s="70"/>
      <c r="C35" s="48" t="s">
        <v>211</v>
      </c>
      <c r="D35" s="48" t="s">
        <v>74</v>
      </c>
    </row>
    <row r="36" spans="1:4" ht="14.65" customHeight="1">
      <c r="A36" s="69"/>
      <c r="B36" s="70"/>
      <c r="C36" s="50" t="s">
        <v>75</v>
      </c>
      <c r="D36" s="50" t="s">
        <v>75</v>
      </c>
    </row>
    <row r="37" spans="1:4" ht="22.9" customHeight="1">
      <c r="A37" s="76"/>
      <c r="B37" s="77" t="s">
        <v>132</v>
      </c>
      <c r="C37" s="78"/>
      <c r="D37" s="78"/>
    </row>
    <row r="38" spans="1:4" ht="14.1" customHeight="1">
      <c r="A38" s="69"/>
      <c r="B38" s="39" t="s">
        <v>23</v>
      </c>
      <c r="C38" s="50">
        <v>51.17</v>
      </c>
      <c r="D38" s="50">
        <f>(269/2236)*100</f>
        <v>12.0304114490161</v>
      </c>
    </row>
    <row r="39" spans="1:4" ht="14.1" customHeight="1">
      <c r="A39" s="69"/>
      <c r="B39" s="39" t="s">
        <v>24</v>
      </c>
      <c r="C39" s="50">
        <v>22.46</v>
      </c>
      <c r="D39" s="50">
        <f>100*(118/2236)</f>
        <v>5.2772808586762077</v>
      </c>
    </row>
    <row r="40" spans="1:4" ht="14.1" customHeight="1">
      <c r="A40" s="69"/>
      <c r="B40" s="39" t="s">
        <v>25</v>
      </c>
      <c r="C40" s="50">
        <v>26.36</v>
      </c>
      <c r="D40" s="50">
        <f>(138/2236)*100</f>
        <v>6.1717352415026836</v>
      </c>
    </row>
    <row r="41" spans="1:4" ht="14.1" customHeight="1">
      <c r="A41" s="79"/>
      <c r="B41" s="80" t="s">
        <v>175</v>
      </c>
      <c r="C41" s="51">
        <v>474</v>
      </c>
      <c r="D41" s="81"/>
    </row>
    <row r="42" spans="1:4" ht="29.1" customHeight="1">
      <c r="A42" s="76"/>
      <c r="B42" s="77" t="s">
        <v>134</v>
      </c>
      <c r="C42" s="78"/>
      <c r="D42" s="78"/>
    </row>
    <row r="43" spans="1:4" ht="14.1" customHeight="1">
      <c r="A43" s="69"/>
      <c r="B43" s="39" t="s">
        <v>23</v>
      </c>
      <c r="C43" s="50">
        <v>48.38</v>
      </c>
      <c r="D43" s="50">
        <f>(187/2236)*100</f>
        <v>8.363148479427549</v>
      </c>
    </row>
    <row r="44" spans="1:4" ht="14.1" customHeight="1">
      <c r="A44" s="69"/>
      <c r="B44" s="39" t="s">
        <v>24</v>
      </c>
      <c r="C44" s="50">
        <v>20.67</v>
      </c>
      <c r="D44" s="50">
        <f>(80/2236)*100</f>
        <v>3.5778175313059033</v>
      </c>
    </row>
    <row r="45" spans="1:4" ht="14.1" customHeight="1">
      <c r="A45" s="69"/>
      <c r="B45" s="39" t="s">
        <v>25</v>
      </c>
      <c r="C45" s="50">
        <v>30.95</v>
      </c>
      <c r="D45" s="50">
        <f>(119/2236)*100</f>
        <v>5.3220035778175312</v>
      </c>
    </row>
    <row r="46" spans="1:4" ht="14.1" customHeight="1">
      <c r="A46" s="79"/>
      <c r="B46" s="80" t="s">
        <v>175</v>
      </c>
      <c r="C46" s="51">
        <v>347</v>
      </c>
      <c r="D46" s="81"/>
    </row>
    <row r="47" spans="1:4" ht="29.1" customHeight="1">
      <c r="A47" s="76"/>
      <c r="B47" s="77" t="s">
        <v>138</v>
      </c>
      <c r="C47" s="78"/>
      <c r="D47" s="78"/>
    </row>
    <row r="48" spans="1:4" ht="14.1" customHeight="1">
      <c r="A48" s="69"/>
      <c r="B48" s="39" t="s">
        <v>23</v>
      </c>
      <c r="C48" s="50">
        <v>48.01</v>
      </c>
      <c r="D48" s="50">
        <f>(102/2236)*100</f>
        <v>4.5617173524150267</v>
      </c>
    </row>
    <row r="49" spans="1:4" ht="14.1" customHeight="1">
      <c r="A49" s="69"/>
      <c r="B49" s="39" t="s">
        <v>24</v>
      </c>
      <c r="C49" s="50">
        <v>27.78</v>
      </c>
      <c r="D49" s="50">
        <f>(59/2236)*100</f>
        <v>2.6386404293381038</v>
      </c>
    </row>
    <row r="50" spans="1:4" ht="14.1" customHeight="1">
      <c r="A50" s="69"/>
      <c r="B50" s="39" t="s">
        <v>25</v>
      </c>
      <c r="C50" s="50">
        <v>24.21</v>
      </c>
      <c r="D50" s="50">
        <f>(51/2236)*100</f>
        <v>2.2808586762075134</v>
      </c>
    </row>
    <row r="51" spans="1:4" ht="14.1" customHeight="1">
      <c r="A51" s="79"/>
      <c r="B51" s="80" t="s">
        <v>175</v>
      </c>
      <c r="C51" s="51">
        <v>186</v>
      </c>
      <c r="D51" s="81"/>
    </row>
    <row r="52" spans="1:4" ht="29.1" customHeight="1">
      <c r="A52" s="76"/>
      <c r="B52" s="77" t="s">
        <v>130</v>
      </c>
      <c r="C52" s="78"/>
      <c r="D52" s="78"/>
    </row>
    <row r="53" spans="1:4" ht="14.1" customHeight="1">
      <c r="A53" s="69"/>
      <c r="B53" s="39" t="s">
        <v>23</v>
      </c>
      <c r="C53" s="50">
        <v>52.18</v>
      </c>
      <c r="D53" s="50">
        <f>(302/2236)*100</f>
        <v>13.506261180679784</v>
      </c>
    </row>
    <row r="54" spans="1:4" ht="14.1" customHeight="1">
      <c r="A54" s="69"/>
      <c r="B54" s="39" t="s">
        <v>24</v>
      </c>
      <c r="C54" s="50">
        <v>14.3</v>
      </c>
      <c r="D54" s="50">
        <f>(83/2236)*100</f>
        <v>3.7119856887298748</v>
      </c>
    </row>
    <row r="55" spans="1:4" ht="14.1" customHeight="1">
      <c r="A55" s="69"/>
      <c r="B55" s="39" t="s">
        <v>25</v>
      </c>
      <c r="C55" s="50">
        <v>33.520000000000003</v>
      </c>
      <c r="D55" s="50">
        <f>(194/2236)*100</f>
        <v>8.6762075134168164</v>
      </c>
    </row>
    <row r="56" spans="1:4" ht="14.1" customHeight="1">
      <c r="A56" s="79"/>
      <c r="B56" s="80" t="s">
        <v>175</v>
      </c>
      <c r="C56" s="51">
        <v>560</v>
      </c>
      <c r="D56" s="81"/>
    </row>
    <row r="57" spans="1:4" ht="29.1" customHeight="1">
      <c r="A57" s="76"/>
      <c r="B57" s="77" t="s">
        <v>136</v>
      </c>
      <c r="C57" s="78"/>
      <c r="D57" s="78"/>
    </row>
    <row r="58" spans="1:4" ht="14.1" customHeight="1">
      <c r="A58" s="69"/>
      <c r="B58" s="39" t="s">
        <v>23</v>
      </c>
      <c r="C58" s="50">
        <v>65.87</v>
      </c>
      <c r="D58" s="50">
        <f>(231/2236)*100</f>
        <v>10.330948121645795</v>
      </c>
    </row>
    <row r="59" spans="1:4" ht="14.1" customHeight="1">
      <c r="A59" s="69"/>
      <c r="B59" s="39" t="s">
        <v>24</v>
      </c>
      <c r="C59" s="50">
        <v>20.69</v>
      </c>
      <c r="D59" s="50">
        <f>(73/2236)*100</f>
        <v>3.2647584973166368</v>
      </c>
    </row>
    <row r="60" spans="1:4" ht="14.1" customHeight="1">
      <c r="A60" s="69"/>
      <c r="B60" s="39" t="s">
        <v>25</v>
      </c>
      <c r="C60" s="50">
        <v>13.44</v>
      </c>
      <c r="D60" s="50">
        <f>(47/2236)*100</f>
        <v>2.1019677996422184</v>
      </c>
    </row>
    <row r="61" spans="1:4" ht="14.1" customHeight="1">
      <c r="A61" s="79"/>
      <c r="B61" s="80" t="s">
        <v>175</v>
      </c>
      <c r="C61" s="51">
        <v>404</v>
      </c>
      <c r="D61" s="81"/>
    </row>
    <row r="62" spans="1:4" ht="29.1" customHeight="1">
      <c r="A62" s="76"/>
      <c r="B62" s="77" t="s">
        <v>140</v>
      </c>
      <c r="C62" s="78"/>
      <c r="D62" s="78"/>
    </row>
    <row r="63" spans="1:4" ht="14.1" customHeight="1">
      <c r="A63" s="69"/>
      <c r="B63" s="39" t="s">
        <v>23</v>
      </c>
      <c r="C63" s="50">
        <v>37.17</v>
      </c>
      <c r="D63" s="50">
        <f>(160/2236)*100</f>
        <v>7.1556350626118066</v>
      </c>
    </row>
    <row r="64" spans="1:4" ht="14.1" customHeight="1">
      <c r="A64" s="69"/>
      <c r="B64" s="39" t="s">
        <v>24</v>
      </c>
      <c r="C64" s="50">
        <v>36.22</v>
      </c>
      <c r="D64" s="50">
        <f>(156/2236)*100</f>
        <v>6.9767441860465116</v>
      </c>
    </row>
    <row r="65" spans="1:4" ht="14.1" customHeight="1">
      <c r="A65" s="69"/>
      <c r="B65" s="39" t="s">
        <v>25</v>
      </c>
      <c r="C65" s="50">
        <v>26.6</v>
      </c>
      <c r="D65" s="50">
        <f>(114/2236)*100</f>
        <v>5.0983899821109127</v>
      </c>
    </row>
    <row r="66" spans="1:4" ht="14.1" customHeight="1">
      <c r="A66" s="79"/>
      <c r="B66" s="80" t="s">
        <v>175</v>
      </c>
      <c r="C66" s="51">
        <v>506</v>
      </c>
      <c r="D66" s="81"/>
    </row>
    <row r="67" spans="1:4" ht="14.1" customHeight="1">
      <c r="A67" s="79"/>
      <c r="B67" s="80" t="s">
        <v>212</v>
      </c>
      <c r="C67" s="51"/>
      <c r="D67" s="51">
        <v>2236</v>
      </c>
    </row>
    <row r="68" spans="1:4" ht="25.9" customHeight="1">
      <c r="A68" s="32" t="s">
        <v>174</v>
      </c>
      <c r="B68" s="124" t="s">
        <v>27</v>
      </c>
      <c r="C68" s="125" t="s">
        <v>0</v>
      </c>
    </row>
    <row r="69" spans="1:4" ht="14.1" customHeight="1">
      <c r="A69" s="2"/>
      <c r="B69" s="3"/>
      <c r="C69" s="4"/>
    </row>
    <row r="70" spans="1:4" ht="14.1" customHeight="1">
      <c r="A70" s="69"/>
      <c r="B70" s="70"/>
      <c r="C70" s="48" t="s">
        <v>74</v>
      </c>
    </row>
    <row r="71" spans="1:4" ht="14.1" customHeight="1">
      <c r="A71" s="69"/>
      <c r="B71" s="70"/>
      <c r="C71" s="50" t="s">
        <v>75</v>
      </c>
    </row>
    <row r="72" spans="1:4" ht="14.1" customHeight="1">
      <c r="A72" s="69"/>
      <c r="B72" s="39" t="s">
        <v>28</v>
      </c>
      <c r="C72" s="50">
        <v>24.06</v>
      </c>
    </row>
    <row r="73" spans="1:4" ht="14.1" customHeight="1">
      <c r="A73" s="69"/>
      <c r="B73" s="39" t="s">
        <v>29</v>
      </c>
      <c r="C73" s="50">
        <v>30.75</v>
      </c>
    </row>
    <row r="74" spans="1:4" ht="14.1" customHeight="1">
      <c r="A74" s="69"/>
      <c r="B74" s="39" t="s">
        <v>30</v>
      </c>
      <c r="C74" s="50">
        <v>39.590000000000003</v>
      </c>
    </row>
    <row r="75" spans="1:4" ht="14.1" customHeight="1">
      <c r="A75" s="69"/>
      <c r="B75" s="39" t="s">
        <v>31</v>
      </c>
      <c r="C75" s="50">
        <v>4.1100000000000003</v>
      </c>
    </row>
    <row r="76" spans="1:4" ht="14.1" customHeight="1">
      <c r="A76" s="69"/>
      <c r="B76" s="39" t="s">
        <v>32</v>
      </c>
      <c r="C76" s="50">
        <v>1.48</v>
      </c>
    </row>
    <row r="77" spans="1:4" ht="14.1" customHeight="1">
      <c r="A77" s="79"/>
      <c r="B77" s="80" t="s">
        <v>120</v>
      </c>
      <c r="C77" s="51">
        <v>2233</v>
      </c>
    </row>
    <row r="78" spans="1:4" ht="26.65" customHeight="1">
      <c r="A78" s="32" t="s">
        <v>176</v>
      </c>
      <c r="B78" s="124" t="s">
        <v>33</v>
      </c>
      <c r="C78" s="126"/>
    </row>
    <row r="79" spans="1:4" ht="12.6" customHeight="1">
      <c r="A79" s="2"/>
      <c r="B79" s="3"/>
      <c r="C79" s="4"/>
    </row>
    <row r="80" spans="1:4" ht="12.6" customHeight="1">
      <c r="A80" s="69"/>
      <c r="B80" s="70"/>
      <c r="C80" s="48" t="s">
        <v>74</v>
      </c>
    </row>
    <row r="81" spans="1:4" ht="12.6" customHeight="1">
      <c r="A81" s="69"/>
      <c r="B81" s="70"/>
      <c r="C81" s="50" t="s">
        <v>75</v>
      </c>
    </row>
    <row r="82" spans="1:4" ht="14.1" customHeight="1">
      <c r="A82" s="69"/>
      <c r="B82" s="39" t="s">
        <v>18</v>
      </c>
      <c r="C82" s="50">
        <v>24.72</v>
      </c>
    </row>
    <row r="83" spans="1:4" ht="14.1" customHeight="1">
      <c r="A83" s="69"/>
      <c r="B83" s="39" t="s">
        <v>17</v>
      </c>
      <c r="C83" s="50">
        <v>60.7</v>
      </c>
    </row>
    <row r="84" spans="1:4" ht="14.1" customHeight="1">
      <c r="A84" s="69"/>
      <c r="B84" s="39" t="s">
        <v>34</v>
      </c>
      <c r="C84" s="50">
        <v>14.58</v>
      </c>
    </row>
    <row r="85" spans="1:4" ht="14.1" customHeight="1">
      <c r="A85" s="79"/>
      <c r="B85" s="80" t="s">
        <v>120</v>
      </c>
      <c r="C85" s="51">
        <v>2231</v>
      </c>
    </row>
    <row r="86" spans="1:4" ht="29.1" customHeight="1">
      <c r="A86" s="32" t="s">
        <v>177</v>
      </c>
      <c r="B86" s="124" t="s">
        <v>178</v>
      </c>
      <c r="C86" s="126" t="s">
        <v>0</v>
      </c>
    </row>
    <row r="87" spans="1:4" ht="15.4" customHeight="1">
      <c r="A87" s="2"/>
      <c r="B87" s="3"/>
      <c r="C87" s="4"/>
    </row>
    <row r="88" spans="1:4" ht="14.65" customHeight="1">
      <c r="A88" s="69"/>
      <c r="B88" s="70"/>
      <c r="C88" s="48" t="s">
        <v>74</v>
      </c>
    </row>
    <row r="89" spans="1:4" ht="15.4" customHeight="1">
      <c r="A89" s="69"/>
      <c r="B89" s="70"/>
      <c r="C89" s="50" t="s">
        <v>75</v>
      </c>
    </row>
    <row r="90" spans="1:4" ht="14.1" customHeight="1">
      <c r="A90" s="69"/>
      <c r="B90" s="39" t="s">
        <v>36</v>
      </c>
      <c r="C90" s="50">
        <v>23.42</v>
      </c>
    </row>
    <row r="91" spans="1:4" ht="14.1" customHeight="1">
      <c r="A91" s="69"/>
      <c r="B91" s="39" t="s">
        <v>37</v>
      </c>
      <c r="C91" s="50">
        <v>21.78</v>
      </c>
    </row>
    <row r="92" spans="1:4" ht="24.95" customHeight="1">
      <c r="A92" s="69"/>
      <c r="B92" s="39" t="s">
        <v>226</v>
      </c>
      <c r="C92" s="50">
        <v>14.6</v>
      </c>
    </row>
    <row r="93" spans="1:4" ht="14.1" customHeight="1">
      <c r="A93" s="69"/>
      <c r="B93" s="39" t="s">
        <v>35</v>
      </c>
      <c r="C93" s="50">
        <v>9.52</v>
      </c>
      <c r="D93" s="112"/>
    </row>
    <row r="94" spans="1:4" ht="14.1" customHeight="1">
      <c r="A94" s="69"/>
      <c r="B94" s="39" t="s">
        <v>38</v>
      </c>
      <c r="C94" s="50">
        <v>10.54</v>
      </c>
    </row>
    <row r="95" spans="1:4" ht="14.1" customHeight="1">
      <c r="A95" s="69"/>
      <c r="B95" s="39" t="s">
        <v>34</v>
      </c>
      <c r="C95" s="50">
        <v>20.13</v>
      </c>
    </row>
    <row r="96" spans="1:4" ht="14.1" customHeight="1">
      <c r="A96" s="79"/>
      <c r="B96" s="80" t="s">
        <v>120</v>
      </c>
      <c r="C96" s="51">
        <v>2233</v>
      </c>
    </row>
    <row r="97" spans="1:3" ht="14.1" customHeight="1">
      <c r="A97" s="32" t="s">
        <v>143</v>
      </c>
      <c r="B97" s="124" t="s">
        <v>39</v>
      </c>
      <c r="C97" s="126" t="s">
        <v>0</v>
      </c>
    </row>
    <row r="98" spans="1:3" ht="14.1" customHeight="1">
      <c r="A98" s="2"/>
      <c r="B98" s="3"/>
      <c r="C98" s="4"/>
    </row>
    <row r="99" spans="1:3" ht="14.1" customHeight="1">
      <c r="A99" s="69"/>
      <c r="B99" s="70"/>
      <c r="C99" s="48" t="s">
        <v>74</v>
      </c>
    </row>
    <row r="100" spans="1:3" ht="12.95" customHeight="1">
      <c r="A100" s="69"/>
      <c r="B100" s="70"/>
      <c r="C100" s="50" t="s">
        <v>75</v>
      </c>
    </row>
    <row r="101" spans="1:3" ht="14.1" customHeight="1">
      <c r="A101" s="69"/>
      <c r="B101" s="39" t="s">
        <v>42</v>
      </c>
      <c r="C101" s="50">
        <v>39.85</v>
      </c>
    </row>
    <row r="102" spans="1:3" ht="25.9" customHeight="1">
      <c r="A102" s="69"/>
      <c r="B102" s="39" t="s">
        <v>41</v>
      </c>
      <c r="C102" s="50">
        <v>29.6</v>
      </c>
    </row>
    <row r="103" spans="1:3" ht="25.5" customHeight="1">
      <c r="A103" s="69"/>
      <c r="B103" s="39" t="s">
        <v>40</v>
      </c>
      <c r="C103" s="50">
        <v>19.11</v>
      </c>
    </row>
    <row r="104" spans="1:3" ht="14.1" customHeight="1">
      <c r="A104" s="69"/>
      <c r="B104" s="39" t="s">
        <v>34</v>
      </c>
      <c r="C104" s="50">
        <v>11.44</v>
      </c>
    </row>
    <row r="105" spans="1:3" ht="14.1" customHeight="1">
      <c r="A105" s="79"/>
      <c r="B105" s="80" t="s">
        <v>120</v>
      </c>
      <c r="C105" s="51">
        <v>2234</v>
      </c>
    </row>
    <row r="106" spans="1:3" ht="14.1" customHeight="1">
      <c r="A106" s="32" t="s">
        <v>145</v>
      </c>
      <c r="B106" s="124" t="s">
        <v>179</v>
      </c>
      <c r="C106" s="126" t="s">
        <v>0</v>
      </c>
    </row>
    <row r="107" spans="1:3" ht="15.95" customHeight="1">
      <c r="A107" s="2"/>
      <c r="B107" s="3"/>
      <c r="C107" s="4"/>
    </row>
    <row r="108" spans="1:3" ht="12.95" customHeight="1">
      <c r="A108" s="69"/>
      <c r="B108" s="70"/>
      <c r="C108" s="48" t="s">
        <v>74</v>
      </c>
    </row>
    <row r="109" spans="1:3" ht="15.95" customHeight="1">
      <c r="A109" s="69"/>
      <c r="B109" s="70"/>
      <c r="C109" s="50" t="s">
        <v>75</v>
      </c>
    </row>
    <row r="110" spans="1:3" ht="14.1" customHeight="1">
      <c r="A110" s="75" t="s">
        <v>131</v>
      </c>
      <c r="B110" s="39" t="s">
        <v>148</v>
      </c>
      <c r="C110" s="50">
        <v>9.56</v>
      </c>
    </row>
    <row r="111" spans="1:3" ht="14.1" customHeight="1">
      <c r="A111" s="75" t="s">
        <v>133</v>
      </c>
      <c r="B111" s="39" t="s">
        <v>180</v>
      </c>
      <c r="C111" s="50">
        <v>23.79</v>
      </c>
    </row>
    <row r="112" spans="1:3" ht="14.1" customHeight="1">
      <c r="A112" s="75" t="s">
        <v>137</v>
      </c>
      <c r="B112" s="39" t="s">
        <v>150</v>
      </c>
      <c r="C112" s="50">
        <v>14.39</v>
      </c>
    </row>
    <row r="113" spans="1:3" ht="14.1" customHeight="1">
      <c r="A113" s="75" t="s">
        <v>129</v>
      </c>
      <c r="B113" s="39" t="s">
        <v>151</v>
      </c>
      <c r="C113" s="50">
        <v>64.180000000000007</v>
      </c>
    </row>
    <row r="114" spans="1:3" ht="14.1" customHeight="1">
      <c r="A114" s="79"/>
      <c r="B114" s="80" t="s">
        <v>120</v>
      </c>
      <c r="C114" s="51">
        <v>2236</v>
      </c>
    </row>
    <row r="115" spans="1:3" ht="14.1" customHeight="1">
      <c r="A115" s="32" t="s">
        <v>181</v>
      </c>
      <c r="B115" s="124" t="s">
        <v>43</v>
      </c>
      <c r="C115" s="126" t="s">
        <v>0</v>
      </c>
    </row>
    <row r="116" spans="1:3" ht="17.100000000000001" customHeight="1">
      <c r="A116" s="2"/>
      <c r="B116" s="3"/>
      <c r="C116" s="4"/>
    </row>
    <row r="117" spans="1:3" ht="16.149999999999999" customHeight="1">
      <c r="A117" s="69"/>
      <c r="B117" s="70"/>
      <c r="C117" s="48" t="s">
        <v>74</v>
      </c>
    </row>
    <row r="118" spans="1:3" ht="13.9" customHeight="1">
      <c r="A118" s="69"/>
      <c r="B118" s="70"/>
      <c r="C118" s="50" t="s">
        <v>75</v>
      </c>
    </row>
    <row r="119" spans="1:3" ht="14.1" customHeight="1">
      <c r="A119" s="75"/>
      <c r="B119" s="39" t="s">
        <v>18</v>
      </c>
      <c r="C119" s="50">
        <v>37</v>
      </c>
    </row>
    <row r="120" spans="1:3" ht="14.1" customHeight="1">
      <c r="A120" s="75"/>
      <c r="B120" s="39" t="s">
        <v>17</v>
      </c>
      <c r="C120" s="50">
        <v>63</v>
      </c>
    </row>
    <row r="121" spans="1:3" ht="25.15" customHeight="1">
      <c r="A121" s="79"/>
      <c r="B121" s="80" t="s">
        <v>182</v>
      </c>
      <c r="C121" s="51">
        <v>174</v>
      </c>
    </row>
    <row r="122" spans="1:3" ht="29.1" customHeight="1">
      <c r="A122" s="32" t="s">
        <v>184</v>
      </c>
      <c r="B122" s="124" t="s">
        <v>185</v>
      </c>
      <c r="C122" s="126" t="s">
        <v>0</v>
      </c>
    </row>
    <row r="123" spans="1:3" ht="14.65" customHeight="1">
      <c r="A123" s="2"/>
      <c r="B123" s="3"/>
      <c r="C123" s="4"/>
    </row>
    <row r="124" spans="1:3" ht="14.65" customHeight="1">
      <c r="A124" s="69"/>
      <c r="B124" s="70"/>
      <c r="C124" s="48" t="s">
        <v>74</v>
      </c>
    </row>
    <row r="125" spans="1:3" ht="14.65" customHeight="1">
      <c r="A125" s="69"/>
      <c r="B125" s="70"/>
      <c r="C125" s="50" t="s">
        <v>75</v>
      </c>
    </row>
    <row r="126" spans="1:3" ht="14.1" customHeight="1">
      <c r="A126" s="75"/>
      <c r="B126" s="39" t="s">
        <v>44</v>
      </c>
      <c r="C126" s="50">
        <v>30.66</v>
      </c>
    </row>
    <row r="127" spans="1:3" ht="14.1" customHeight="1">
      <c r="A127" s="75"/>
      <c r="B127" s="39" t="s">
        <v>45</v>
      </c>
      <c r="C127" s="50">
        <v>22.23</v>
      </c>
    </row>
    <row r="128" spans="1:3" ht="14.1" customHeight="1">
      <c r="A128" s="75"/>
      <c r="B128" s="39" t="s">
        <v>46</v>
      </c>
      <c r="C128" s="50">
        <v>20.76</v>
      </c>
    </row>
    <row r="129" spans="1:3" ht="14.1" customHeight="1">
      <c r="A129" s="75"/>
      <c r="B129" s="39" t="s">
        <v>47</v>
      </c>
      <c r="C129" s="50">
        <v>26.35</v>
      </c>
    </row>
    <row r="130" spans="1:3" ht="22.5" customHeight="1">
      <c r="A130" s="79"/>
      <c r="B130" s="80" t="s">
        <v>183</v>
      </c>
      <c r="C130" s="51">
        <v>446</v>
      </c>
    </row>
    <row r="131" spans="1:3" ht="44.1" customHeight="1">
      <c r="A131" s="32" t="s">
        <v>152</v>
      </c>
      <c r="B131" s="124" t="s">
        <v>154</v>
      </c>
      <c r="C131" s="126" t="s">
        <v>0</v>
      </c>
    </row>
    <row r="132" spans="1:3" ht="15" customHeight="1">
      <c r="A132" s="2"/>
      <c r="B132" s="3"/>
      <c r="C132" s="4"/>
    </row>
    <row r="133" spans="1:3" ht="15" customHeight="1">
      <c r="A133" s="69"/>
      <c r="B133" s="70"/>
      <c r="C133" s="48" t="s">
        <v>74</v>
      </c>
    </row>
    <row r="134" spans="1:3" ht="15" customHeight="1">
      <c r="A134" s="69"/>
      <c r="B134" s="70"/>
      <c r="C134" s="50" t="s">
        <v>75</v>
      </c>
    </row>
    <row r="135" spans="1:3" ht="14.1" customHeight="1">
      <c r="A135" s="75"/>
      <c r="B135" s="39" t="s">
        <v>48</v>
      </c>
      <c r="C135" s="50">
        <v>10.16</v>
      </c>
    </row>
    <row r="136" spans="1:3" ht="14.1" customHeight="1">
      <c r="A136" s="75"/>
      <c r="B136" s="39" t="s">
        <v>49</v>
      </c>
      <c r="C136" s="50">
        <v>28.58</v>
      </c>
    </row>
    <row r="137" spans="1:3" ht="14.1" customHeight="1">
      <c r="A137" s="75"/>
      <c r="B137" s="39" t="s">
        <v>50</v>
      </c>
      <c r="C137" s="50">
        <v>27.83</v>
      </c>
    </row>
    <row r="138" spans="1:3" ht="14.1" customHeight="1">
      <c r="A138" s="75"/>
      <c r="B138" s="39" t="s">
        <v>51</v>
      </c>
      <c r="C138" s="50">
        <v>33.43</v>
      </c>
    </row>
    <row r="139" spans="1:3" ht="14.1" customHeight="1">
      <c r="A139" s="79"/>
      <c r="B139" s="80" t="s">
        <v>186</v>
      </c>
      <c r="C139" s="51">
        <v>617</v>
      </c>
    </row>
    <row r="140" spans="1:3" ht="29.1" customHeight="1">
      <c r="A140" s="32" t="s">
        <v>187</v>
      </c>
      <c r="B140" s="124" t="s">
        <v>188</v>
      </c>
      <c r="C140" s="126" t="s">
        <v>0</v>
      </c>
    </row>
    <row r="141" spans="1:3" ht="15.4" customHeight="1">
      <c r="A141" s="2"/>
      <c r="B141" s="3"/>
      <c r="C141" s="4"/>
    </row>
    <row r="142" spans="1:3" ht="15.4" customHeight="1">
      <c r="A142" s="69"/>
      <c r="B142" s="70"/>
      <c r="C142" s="48" t="s">
        <v>74</v>
      </c>
    </row>
    <row r="143" spans="1:3" ht="15.4" customHeight="1">
      <c r="A143" s="69"/>
      <c r="B143" s="70"/>
      <c r="C143" s="50" t="s">
        <v>75</v>
      </c>
    </row>
    <row r="144" spans="1:3" ht="14.1" customHeight="1">
      <c r="A144" s="75" t="s">
        <v>161</v>
      </c>
      <c r="B144" s="39" t="s">
        <v>194</v>
      </c>
      <c r="C144" s="50">
        <v>50.75</v>
      </c>
    </row>
    <row r="145" spans="1:3" ht="27.4" customHeight="1">
      <c r="A145" s="75" t="s">
        <v>133</v>
      </c>
      <c r="B145" s="39" t="s">
        <v>190</v>
      </c>
      <c r="C145" s="50">
        <v>33.79</v>
      </c>
    </row>
    <row r="146" spans="1:3" ht="14.1" customHeight="1">
      <c r="A146" s="75" t="s">
        <v>131</v>
      </c>
      <c r="B146" s="39" t="s">
        <v>189</v>
      </c>
      <c r="C146" s="50">
        <v>27.29</v>
      </c>
    </row>
    <row r="147" spans="1:3" ht="38.1" customHeight="1">
      <c r="A147" s="75" t="s">
        <v>137</v>
      </c>
      <c r="B147" s="39" t="s">
        <v>191</v>
      </c>
      <c r="C147" s="50">
        <v>19.600000000000001</v>
      </c>
    </row>
    <row r="148" spans="1:3" ht="14.1" customHeight="1">
      <c r="A148" s="75" t="s">
        <v>129</v>
      </c>
      <c r="B148" s="39" t="s">
        <v>192</v>
      </c>
      <c r="C148" s="50">
        <v>19</v>
      </c>
    </row>
    <row r="149" spans="1:3" ht="14.1" customHeight="1">
      <c r="A149" s="75" t="s">
        <v>135</v>
      </c>
      <c r="B149" s="39" t="s">
        <v>193</v>
      </c>
      <c r="C149" s="50">
        <v>15.36</v>
      </c>
    </row>
    <row r="150" spans="1:3" ht="14.1" customHeight="1">
      <c r="A150" s="75" t="s">
        <v>139</v>
      </c>
      <c r="B150" s="39" t="s">
        <v>162</v>
      </c>
      <c r="C150" s="50">
        <v>12.61</v>
      </c>
    </row>
    <row r="151" spans="1:3" ht="14.1" customHeight="1">
      <c r="A151" s="75" t="s">
        <v>163</v>
      </c>
      <c r="B151" s="39" t="s">
        <v>195</v>
      </c>
      <c r="C151" s="50">
        <v>24.57</v>
      </c>
    </row>
    <row r="152" spans="1:3" ht="14.1" customHeight="1">
      <c r="A152" s="79"/>
      <c r="B152" s="80" t="s">
        <v>186</v>
      </c>
      <c r="C152" s="51">
        <v>620</v>
      </c>
    </row>
    <row r="153" spans="1:3" ht="29.1" customHeight="1">
      <c r="A153" s="32" t="s">
        <v>156</v>
      </c>
      <c r="B153" s="124" t="s">
        <v>157</v>
      </c>
      <c r="C153" s="126" t="s">
        <v>0</v>
      </c>
    </row>
    <row r="154" spans="1:3" ht="14.1" customHeight="1">
      <c r="A154" s="2"/>
      <c r="B154" s="3"/>
      <c r="C154" s="4"/>
    </row>
    <row r="155" spans="1:3" ht="14.1" customHeight="1">
      <c r="A155" s="69"/>
      <c r="B155" s="70"/>
      <c r="C155" s="48" t="s">
        <v>74</v>
      </c>
    </row>
    <row r="156" spans="1:3" ht="14.1" customHeight="1">
      <c r="A156" s="69"/>
      <c r="B156" s="70"/>
      <c r="C156" s="50" t="s">
        <v>75</v>
      </c>
    </row>
    <row r="157" spans="1:3" ht="24.6" customHeight="1">
      <c r="A157" s="75" t="s">
        <v>131</v>
      </c>
      <c r="B157" s="39" t="s">
        <v>158</v>
      </c>
      <c r="C157" s="50">
        <v>20.78</v>
      </c>
    </row>
    <row r="158" spans="1:3" ht="24.4" customHeight="1">
      <c r="A158" s="75" t="s">
        <v>133</v>
      </c>
      <c r="B158" s="39" t="s">
        <v>159</v>
      </c>
      <c r="C158" s="50">
        <v>6.07</v>
      </c>
    </row>
    <row r="159" spans="1:3" ht="14.1" customHeight="1">
      <c r="A159" s="75" t="s">
        <v>137</v>
      </c>
      <c r="B159" s="39" t="s">
        <v>160</v>
      </c>
      <c r="C159" s="50">
        <v>75.31</v>
      </c>
    </row>
    <row r="160" spans="1:3" ht="14.1" customHeight="1">
      <c r="A160" s="79"/>
      <c r="B160" s="80" t="s">
        <v>120</v>
      </c>
      <c r="C160" s="51">
        <v>2236</v>
      </c>
    </row>
    <row r="161" spans="1:4" ht="14.1" customHeight="1">
      <c r="A161" s="32" t="s">
        <v>196</v>
      </c>
      <c r="B161" s="124" t="s">
        <v>52</v>
      </c>
      <c r="C161" s="126" t="s">
        <v>0</v>
      </c>
    </row>
    <row r="162" spans="1:4" ht="13.5" customHeight="1">
      <c r="A162" s="2"/>
      <c r="B162" s="3"/>
      <c r="C162" s="4"/>
    </row>
    <row r="163" spans="1:4" ht="13.5" customHeight="1">
      <c r="A163" s="69"/>
      <c r="B163" s="70"/>
      <c r="C163" s="48" t="s">
        <v>74</v>
      </c>
    </row>
    <row r="164" spans="1:4" ht="13.5" customHeight="1">
      <c r="A164" s="69"/>
      <c r="B164" s="70"/>
      <c r="C164" s="50" t="s">
        <v>75</v>
      </c>
    </row>
    <row r="165" spans="1:4" ht="14.1" customHeight="1">
      <c r="A165" s="75"/>
      <c r="B165" s="39" t="s">
        <v>53</v>
      </c>
      <c r="C165" s="50">
        <v>7.24</v>
      </c>
      <c r="D165" s="112"/>
    </row>
    <row r="166" spans="1:4" ht="14.1" customHeight="1">
      <c r="A166" s="75"/>
      <c r="B166" s="39" t="s">
        <v>54</v>
      </c>
      <c r="C166" s="50">
        <v>7.06</v>
      </c>
      <c r="D166" s="112"/>
    </row>
    <row r="167" spans="1:4" ht="14.1" customHeight="1">
      <c r="A167" s="75"/>
      <c r="B167" s="39" t="s">
        <v>55</v>
      </c>
      <c r="C167" s="50">
        <v>16.22</v>
      </c>
    </row>
    <row r="168" spans="1:4" ht="14.1" customHeight="1">
      <c r="A168" s="75"/>
      <c r="B168" s="39" t="s">
        <v>56</v>
      </c>
      <c r="C168" s="50">
        <v>29.59</v>
      </c>
    </row>
    <row r="169" spans="1:4" ht="14.1" customHeight="1">
      <c r="A169" s="75"/>
      <c r="B169" s="39" t="s">
        <v>57</v>
      </c>
      <c r="C169" s="50">
        <v>19.79</v>
      </c>
    </row>
    <row r="170" spans="1:4" ht="14.1" customHeight="1">
      <c r="A170" s="75"/>
      <c r="B170" s="39" t="s">
        <v>58</v>
      </c>
      <c r="C170" s="50">
        <v>20.09</v>
      </c>
    </row>
    <row r="171" spans="1:4" ht="14.1" customHeight="1">
      <c r="A171" s="79"/>
      <c r="B171" s="80" t="s">
        <v>199</v>
      </c>
      <c r="C171" s="51">
        <v>444</v>
      </c>
    </row>
    <row r="172" spans="1:4" ht="14.1" customHeight="1">
      <c r="A172" s="32" t="s">
        <v>197</v>
      </c>
      <c r="B172" s="124" t="s">
        <v>59</v>
      </c>
      <c r="C172" s="126" t="s">
        <v>0</v>
      </c>
    </row>
    <row r="173" spans="1:4" ht="12.95" customHeight="1">
      <c r="A173" s="2"/>
      <c r="B173" s="3"/>
      <c r="C173" s="4"/>
    </row>
    <row r="174" spans="1:4" ht="12.95" customHeight="1">
      <c r="A174" s="69"/>
      <c r="B174" s="70"/>
      <c r="C174" s="48" t="s">
        <v>74</v>
      </c>
    </row>
    <row r="175" spans="1:4" ht="12.95" customHeight="1">
      <c r="A175" s="69"/>
      <c r="B175" s="70"/>
      <c r="C175" s="50" t="s">
        <v>75</v>
      </c>
    </row>
    <row r="176" spans="1:4" ht="14.1" customHeight="1">
      <c r="A176" s="75"/>
      <c r="B176" s="39" t="s">
        <v>53</v>
      </c>
      <c r="C176" s="50">
        <v>10.85</v>
      </c>
    </row>
    <row r="177" spans="1:4" ht="14.1" customHeight="1">
      <c r="A177" s="75"/>
      <c r="B177" s="39" t="s">
        <v>54</v>
      </c>
      <c r="C177" s="50">
        <v>9.5500000000000007</v>
      </c>
      <c r="D177" s="112"/>
    </row>
    <row r="178" spans="1:4" ht="14.1" customHeight="1">
      <c r="A178" s="75"/>
      <c r="B178" s="39" t="s">
        <v>55</v>
      </c>
      <c r="C178" s="50">
        <v>21.78</v>
      </c>
    </row>
    <row r="179" spans="1:4" ht="14.1" customHeight="1">
      <c r="A179" s="75"/>
      <c r="B179" s="39" t="s">
        <v>56</v>
      </c>
      <c r="C179" s="50">
        <v>26.34</v>
      </c>
    </row>
    <row r="180" spans="1:4" ht="14.1" customHeight="1">
      <c r="A180" s="75"/>
      <c r="B180" s="39" t="s">
        <v>57</v>
      </c>
      <c r="C180" s="50">
        <v>20.45</v>
      </c>
    </row>
    <row r="181" spans="1:4" ht="14.1" customHeight="1">
      <c r="A181" s="75"/>
      <c r="B181" s="39" t="s">
        <v>58</v>
      </c>
      <c r="C181" s="50">
        <v>11.03</v>
      </c>
    </row>
    <row r="182" spans="1:4" ht="14.1" customHeight="1">
      <c r="A182" s="79"/>
      <c r="B182" s="80" t="s">
        <v>198</v>
      </c>
      <c r="C182" s="51">
        <v>145</v>
      </c>
    </row>
    <row r="183" spans="1:4" ht="14.1" customHeight="1">
      <c r="A183" s="32" t="s">
        <v>200</v>
      </c>
      <c r="B183" s="124" t="s">
        <v>60</v>
      </c>
      <c r="C183" s="126" t="s">
        <v>0</v>
      </c>
    </row>
    <row r="184" spans="1:4" ht="14.65" customHeight="1">
      <c r="A184" s="2"/>
      <c r="B184" s="3"/>
      <c r="C184" s="4"/>
    </row>
    <row r="185" spans="1:4" ht="14.65" customHeight="1">
      <c r="A185" s="69"/>
      <c r="B185" s="70"/>
      <c r="C185" s="48" t="s">
        <v>74</v>
      </c>
    </row>
    <row r="186" spans="1:4" ht="14.65" customHeight="1">
      <c r="A186" s="69"/>
      <c r="B186" s="70"/>
      <c r="C186" s="50" t="s">
        <v>75</v>
      </c>
    </row>
    <row r="187" spans="1:4" ht="14.1" customHeight="1">
      <c r="A187" s="75"/>
      <c r="B187" s="39" t="s">
        <v>18</v>
      </c>
      <c r="C187" s="50">
        <v>9.01</v>
      </c>
    </row>
    <row r="188" spans="1:4" ht="14.1" customHeight="1">
      <c r="A188" s="75"/>
      <c r="B188" s="39" t="s">
        <v>17</v>
      </c>
      <c r="C188" s="50">
        <v>90.99</v>
      </c>
    </row>
    <row r="189" spans="1:4" ht="14.1" customHeight="1">
      <c r="A189" s="79"/>
      <c r="B189" s="80" t="s">
        <v>120</v>
      </c>
      <c r="C189" s="51">
        <v>2233</v>
      </c>
    </row>
    <row r="190" spans="1:4" ht="14.1" customHeight="1">
      <c r="A190" s="32" t="s">
        <v>205</v>
      </c>
      <c r="B190" s="124" t="s">
        <v>61</v>
      </c>
      <c r="C190" s="126" t="s">
        <v>0</v>
      </c>
    </row>
    <row r="191" spans="1:4" ht="13.9" customHeight="1">
      <c r="A191" s="2"/>
      <c r="B191" s="3"/>
      <c r="C191" s="4"/>
    </row>
    <row r="192" spans="1:4" ht="13.9" customHeight="1">
      <c r="A192" s="69"/>
      <c r="B192" s="70"/>
      <c r="C192" s="48" t="s">
        <v>74</v>
      </c>
    </row>
    <row r="193" spans="1:4" ht="13.9" customHeight="1">
      <c r="A193" s="69"/>
      <c r="B193" s="70"/>
      <c r="C193" s="50" t="s">
        <v>75</v>
      </c>
    </row>
    <row r="194" spans="1:4" ht="14.1" customHeight="1">
      <c r="A194" s="75"/>
      <c r="B194" s="39" t="s">
        <v>62</v>
      </c>
      <c r="C194" s="50">
        <v>19.47</v>
      </c>
    </row>
    <row r="195" spans="1:4" ht="14.1" customHeight="1">
      <c r="A195" s="75"/>
      <c r="B195" s="39" t="s">
        <v>63</v>
      </c>
      <c r="C195" s="50">
        <v>6.23</v>
      </c>
    </row>
    <row r="196" spans="1:4" ht="14.1" customHeight="1">
      <c r="A196" s="75"/>
      <c r="B196" s="39" t="s">
        <v>64</v>
      </c>
      <c r="C196" s="50">
        <v>13.71</v>
      </c>
    </row>
    <row r="197" spans="1:4" ht="14.1" customHeight="1">
      <c r="A197" s="75"/>
      <c r="B197" s="39" t="s">
        <v>65</v>
      </c>
      <c r="C197" s="50">
        <v>22.55</v>
      </c>
    </row>
    <row r="198" spans="1:4" ht="14.1" customHeight="1">
      <c r="A198" s="75"/>
      <c r="B198" s="39" t="s">
        <v>66</v>
      </c>
      <c r="C198" s="50">
        <v>28.95</v>
      </c>
    </row>
    <row r="199" spans="1:4" ht="14.1" customHeight="1">
      <c r="A199" s="75"/>
      <c r="B199" s="39" t="s">
        <v>67</v>
      </c>
      <c r="C199" s="50">
        <v>9.1</v>
      </c>
      <c r="D199" s="112"/>
    </row>
    <row r="200" spans="1:4" ht="14.1" customHeight="1">
      <c r="A200" s="79"/>
      <c r="B200" s="80" t="s">
        <v>201</v>
      </c>
      <c r="C200" s="51">
        <v>187</v>
      </c>
    </row>
    <row r="202" spans="1:4" ht="29.1" customHeight="1">
      <c r="A202" s="32" t="s">
        <v>204</v>
      </c>
      <c r="B202" s="124" t="s">
        <v>203</v>
      </c>
      <c r="C202" s="126" t="s">
        <v>0</v>
      </c>
    </row>
    <row r="203" spans="1:4" ht="14.1" customHeight="1">
      <c r="A203" s="2"/>
      <c r="B203" s="3"/>
      <c r="C203" s="4"/>
    </row>
    <row r="204" spans="1:4" ht="14.1" customHeight="1">
      <c r="A204" s="69"/>
      <c r="B204" s="70"/>
      <c r="C204" s="48" t="s">
        <v>74</v>
      </c>
    </row>
    <row r="205" spans="1:4" ht="14.1" customHeight="1">
      <c r="A205" s="69"/>
      <c r="B205" s="70"/>
      <c r="C205" s="50" t="s">
        <v>75</v>
      </c>
    </row>
    <row r="206" spans="1:4" ht="14.1" customHeight="1">
      <c r="A206" s="75" t="s">
        <v>133</v>
      </c>
      <c r="B206" s="39" t="s">
        <v>206</v>
      </c>
      <c r="C206" s="50">
        <v>49.29</v>
      </c>
    </row>
    <row r="207" spans="1:4" ht="25.15" customHeight="1">
      <c r="A207" s="75" t="s">
        <v>137</v>
      </c>
      <c r="B207" s="39" t="s">
        <v>207</v>
      </c>
      <c r="C207" s="50">
        <v>45.17</v>
      </c>
    </row>
    <row r="208" spans="1:4" ht="14.1" customHeight="1">
      <c r="A208" s="75" t="s">
        <v>131</v>
      </c>
      <c r="B208" s="39" t="s">
        <v>202</v>
      </c>
      <c r="C208" s="50">
        <v>42.89</v>
      </c>
    </row>
    <row r="209" spans="1:3" ht="14.1" customHeight="1">
      <c r="A209" s="75" t="s">
        <v>129</v>
      </c>
      <c r="B209" s="39" t="s">
        <v>208</v>
      </c>
      <c r="C209" s="50">
        <v>21.42</v>
      </c>
    </row>
    <row r="210" spans="1:3" s="117" customFormat="1" ht="13.5" customHeight="1">
      <c r="A210" s="118" t="s">
        <v>135</v>
      </c>
      <c r="B210" s="119" t="s">
        <v>209</v>
      </c>
      <c r="C210" s="120">
        <v>49.91</v>
      </c>
    </row>
    <row r="211" spans="1:3" ht="14.1" customHeight="1">
      <c r="A211" s="75" t="s">
        <v>139</v>
      </c>
      <c r="B211" s="39" t="s">
        <v>171</v>
      </c>
      <c r="C211" s="50">
        <v>5.16</v>
      </c>
    </row>
    <row r="212" spans="1:3" ht="14.1" customHeight="1">
      <c r="A212" s="75" t="s">
        <v>161</v>
      </c>
      <c r="B212" s="39" t="s">
        <v>210</v>
      </c>
      <c r="C212" s="50">
        <v>12.81</v>
      </c>
    </row>
    <row r="213" spans="1:3" ht="14.1" customHeight="1">
      <c r="A213" s="79"/>
      <c r="B213" s="80" t="s">
        <v>120</v>
      </c>
      <c r="C213" s="51">
        <v>2236</v>
      </c>
    </row>
    <row r="215" spans="1:3" ht="12" customHeight="1">
      <c r="A215" s="122" t="s">
        <v>229</v>
      </c>
      <c r="B215" s="123"/>
      <c r="C215" s="123"/>
    </row>
    <row r="216" spans="1:3" ht="12" customHeight="1">
      <c r="A216" s="123"/>
      <c r="B216" s="123"/>
      <c r="C216" s="123"/>
    </row>
    <row r="217" spans="1:3" ht="12" customHeight="1">
      <c r="A217" s="123"/>
      <c r="B217" s="123"/>
      <c r="C217" s="123"/>
    </row>
    <row r="218" spans="1:3" ht="12" customHeight="1">
      <c r="A218" s="123"/>
      <c r="B218" s="123"/>
      <c r="C218" s="123"/>
    </row>
    <row r="219" spans="1:3" ht="12" customHeight="1">
      <c r="A219" s="123"/>
      <c r="B219" s="123"/>
      <c r="C219" s="123"/>
    </row>
    <row r="220" spans="1:3" ht="12" customHeight="1">
      <c r="A220" s="123"/>
      <c r="B220" s="123"/>
      <c r="C220" s="123"/>
    </row>
    <row r="221" spans="1:3" ht="100.15" customHeight="1">
      <c r="A221" s="123"/>
      <c r="B221" s="123"/>
      <c r="C221" s="123"/>
    </row>
    <row r="222" spans="1:3" ht="12" customHeight="1">
      <c r="A222" s="123"/>
      <c r="B222" s="123"/>
      <c r="C222" s="123"/>
    </row>
    <row r="223" spans="1:3" ht="12" customHeight="1">
      <c r="A223" s="123"/>
      <c r="B223" s="123"/>
      <c r="C223" s="123"/>
    </row>
    <row r="224" spans="1:3" ht="12" customHeight="1">
      <c r="A224" s="123"/>
      <c r="B224" s="123"/>
      <c r="C224" s="123"/>
    </row>
    <row r="225" spans="1:3" ht="12" customHeight="1">
      <c r="A225" s="123"/>
      <c r="B225" s="123"/>
      <c r="C225" s="123"/>
    </row>
    <row r="226" spans="1:3" ht="12" customHeight="1">
      <c r="A226" s="123"/>
      <c r="B226" s="123"/>
      <c r="C226" s="123"/>
    </row>
    <row r="227" spans="1:3" ht="12" customHeight="1">
      <c r="A227" s="123"/>
      <c r="B227" s="123"/>
      <c r="C227" s="123"/>
    </row>
    <row r="228" spans="1:3" ht="114.95" customHeight="1">
      <c r="A228" s="123"/>
      <c r="B228" s="123"/>
      <c r="C228" s="123"/>
    </row>
    <row r="229" spans="1:3" ht="12" customHeight="1">
      <c r="A229" s="123"/>
      <c r="B229" s="123"/>
      <c r="C229" s="123"/>
    </row>
    <row r="230" spans="1:3" ht="12" customHeight="1">
      <c r="A230" s="123"/>
      <c r="B230" s="123"/>
      <c r="C230" s="123"/>
    </row>
  </sheetData>
  <mergeCells count="22">
    <mergeCell ref="B78:C78"/>
    <mergeCell ref="B4:C4"/>
    <mergeCell ref="A1:C1"/>
    <mergeCell ref="A2:C2"/>
    <mergeCell ref="B13:C13"/>
    <mergeCell ref="B22:C22"/>
    <mergeCell ref="A215:C230"/>
    <mergeCell ref="B33:C33"/>
    <mergeCell ref="B68:C68"/>
    <mergeCell ref="B202:C202"/>
    <mergeCell ref="B190:C190"/>
    <mergeCell ref="B183:C183"/>
    <mergeCell ref="B172:C172"/>
    <mergeCell ref="B161:C161"/>
    <mergeCell ref="B153:C153"/>
    <mergeCell ref="B131:C131"/>
    <mergeCell ref="B140:C140"/>
    <mergeCell ref="B115:C115"/>
    <mergeCell ref="B122:C122"/>
    <mergeCell ref="B106:C106"/>
    <mergeCell ref="B97:C97"/>
    <mergeCell ref="B86:C86"/>
  </mergeCells>
  <pageMargins left="0.05" right="0.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0"/>
  <sheetViews>
    <sheetView workbookViewId="0">
      <selection sqref="A1:F1"/>
    </sheetView>
  </sheetViews>
  <sheetFormatPr defaultRowHeight="12.75"/>
  <cols>
    <col min="1" max="1" width="21.7109375" customWidth="1"/>
    <col min="2" max="2" width="71.5703125" customWidth="1"/>
    <col min="3" max="3" width="12" customWidth="1"/>
    <col min="4" max="4" width="9.85546875" customWidth="1"/>
    <col min="5" max="5" width="12.85546875" customWidth="1"/>
  </cols>
  <sheetData>
    <row r="1" spans="1:7" ht="21">
      <c r="A1" s="138" t="s">
        <v>228</v>
      </c>
      <c r="B1" s="139"/>
      <c r="C1" s="139"/>
      <c r="D1" s="139"/>
      <c r="E1" s="139"/>
      <c r="F1" s="140"/>
    </row>
    <row r="2" spans="1:7" ht="19.5">
      <c r="A2" s="132" t="s">
        <v>112</v>
      </c>
      <c r="B2" s="133"/>
      <c r="C2" s="133"/>
      <c r="D2" s="133"/>
      <c r="E2" s="133"/>
      <c r="F2" s="141"/>
    </row>
    <row r="3" spans="1:7" ht="15">
      <c r="A3" s="30"/>
      <c r="B3" s="31" t="s">
        <v>113</v>
      </c>
      <c r="C3" s="55"/>
      <c r="D3" s="142"/>
      <c r="E3" s="143"/>
      <c r="F3" s="144"/>
    </row>
    <row r="4" spans="1:7" ht="15">
      <c r="A4" s="32" t="s">
        <v>114</v>
      </c>
      <c r="B4" s="145" t="s">
        <v>115</v>
      </c>
      <c r="C4" s="145"/>
      <c r="D4" s="145"/>
      <c r="E4" s="146"/>
      <c r="F4" s="147"/>
    </row>
    <row r="5" spans="1:7" ht="13.5">
      <c r="A5" s="2"/>
      <c r="B5" s="8"/>
      <c r="C5" s="45" t="s">
        <v>126</v>
      </c>
      <c r="D5" s="45" t="s">
        <v>116</v>
      </c>
      <c r="E5" s="45" t="s">
        <v>117</v>
      </c>
      <c r="F5" s="46" t="s">
        <v>118</v>
      </c>
    </row>
    <row r="6" spans="1:7" ht="13.5">
      <c r="A6" s="35"/>
      <c r="B6" s="47"/>
      <c r="C6" s="52" t="s">
        <v>74</v>
      </c>
      <c r="D6" s="52" t="s">
        <v>74</v>
      </c>
      <c r="E6" s="52" t="s">
        <v>74</v>
      </c>
      <c r="F6" s="52" t="s">
        <v>74</v>
      </c>
    </row>
    <row r="7" spans="1:7">
      <c r="A7" s="37"/>
      <c r="B7" s="38"/>
      <c r="C7" s="49" t="s">
        <v>75</v>
      </c>
      <c r="D7" s="49" t="s">
        <v>75</v>
      </c>
      <c r="E7" s="49" t="s">
        <v>75</v>
      </c>
      <c r="F7" s="49" t="s">
        <v>75</v>
      </c>
    </row>
    <row r="8" spans="1:7">
      <c r="A8" s="37"/>
      <c r="B8" s="39" t="s">
        <v>19</v>
      </c>
      <c r="C8" s="50">
        <v>43.62</v>
      </c>
      <c r="D8" s="50">
        <v>53.49</v>
      </c>
      <c r="E8" s="50">
        <v>41.42</v>
      </c>
      <c r="F8" s="50">
        <v>40.79</v>
      </c>
      <c r="G8" s="112"/>
    </row>
    <row r="9" spans="1:7">
      <c r="A9" s="37"/>
      <c r="B9" s="39" t="s">
        <v>20</v>
      </c>
      <c r="C9" s="50">
        <v>34.130000000000003</v>
      </c>
      <c r="D9" s="50">
        <v>28.99</v>
      </c>
      <c r="E9" s="50">
        <v>34.31</v>
      </c>
      <c r="F9" s="50">
        <v>35.68</v>
      </c>
    </row>
    <row r="10" spans="1:7">
      <c r="A10" s="37"/>
      <c r="B10" s="39" t="s">
        <v>21</v>
      </c>
      <c r="C10" s="50">
        <v>16.14</v>
      </c>
      <c r="D10" s="50">
        <v>12.42</v>
      </c>
      <c r="E10" s="50">
        <v>16.399999999999999</v>
      </c>
      <c r="F10" s="50">
        <v>17.78</v>
      </c>
    </row>
    <row r="11" spans="1:7">
      <c r="A11" s="37"/>
      <c r="B11" s="39" t="s">
        <v>119</v>
      </c>
      <c r="C11" s="50">
        <v>6.11</v>
      </c>
      <c r="D11" s="50">
        <v>5.0999999999999996</v>
      </c>
      <c r="E11" s="50">
        <v>7.87</v>
      </c>
      <c r="F11" s="50">
        <v>5.75</v>
      </c>
    </row>
    <row r="12" spans="1:7" ht="13.5">
      <c r="A12" s="5"/>
      <c r="B12" s="53" t="s">
        <v>120</v>
      </c>
      <c r="C12" s="51">
        <v>2233</v>
      </c>
      <c r="D12" s="54">
        <v>2031</v>
      </c>
      <c r="E12" s="54">
        <v>1014</v>
      </c>
      <c r="F12" s="54">
        <v>2082</v>
      </c>
    </row>
    <row r="13" spans="1:7" ht="24">
      <c r="A13" s="40" t="s">
        <v>121</v>
      </c>
      <c r="B13" s="105" t="s">
        <v>115</v>
      </c>
      <c r="C13" s="105"/>
      <c r="D13" s="105"/>
      <c r="E13" s="33"/>
      <c r="F13" s="34"/>
    </row>
    <row r="14" spans="1:7" ht="13.5">
      <c r="A14" s="2"/>
      <c r="B14" s="8"/>
      <c r="C14" s="45" t="s">
        <v>126</v>
      </c>
      <c r="D14" s="45" t="s">
        <v>116</v>
      </c>
      <c r="E14" s="45" t="s">
        <v>117</v>
      </c>
      <c r="F14" s="46" t="s">
        <v>118</v>
      </c>
    </row>
    <row r="15" spans="1:7" ht="13.5">
      <c r="A15" s="35"/>
      <c r="B15" s="47"/>
      <c r="C15" s="148" t="s">
        <v>122</v>
      </c>
      <c r="D15" s="149"/>
      <c r="E15" s="149"/>
      <c r="F15" s="150"/>
    </row>
    <row r="16" spans="1:7">
      <c r="A16" s="37"/>
      <c r="B16" s="41"/>
      <c r="C16" s="49" t="s">
        <v>75</v>
      </c>
      <c r="D16" s="49" t="s">
        <v>75</v>
      </c>
      <c r="E16" s="49" t="s">
        <v>75</v>
      </c>
      <c r="F16" s="49" t="s">
        <v>75</v>
      </c>
    </row>
    <row r="17" spans="1:7">
      <c r="A17" s="37"/>
      <c r="B17" s="42" t="s">
        <v>74</v>
      </c>
      <c r="C17" s="50"/>
      <c r="D17" s="50">
        <v>53.49</v>
      </c>
      <c r="E17" s="50">
        <v>41.42</v>
      </c>
      <c r="F17" s="50">
        <v>40.79</v>
      </c>
    </row>
    <row r="18" spans="1:7">
      <c r="A18" s="37"/>
      <c r="B18" s="43" t="s">
        <v>123</v>
      </c>
      <c r="C18" s="50"/>
      <c r="D18" s="50"/>
      <c r="E18" s="50"/>
      <c r="F18" s="50"/>
    </row>
    <row r="19" spans="1:7">
      <c r="A19" s="37"/>
      <c r="B19" s="44" t="s">
        <v>68</v>
      </c>
      <c r="C19" s="50">
        <v>37.33</v>
      </c>
      <c r="D19" s="50">
        <v>46.81</v>
      </c>
      <c r="E19" s="50">
        <v>36.5</v>
      </c>
      <c r="F19" s="50">
        <v>36.380000000000003</v>
      </c>
    </row>
    <row r="20" spans="1:7">
      <c r="A20" s="37"/>
      <c r="B20" s="44" t="s">
        <v>69</v>
      </c>
      <c r="C20" s="50">
        <v>60.25</v>
      </c>
      <c r="D20" s="50">
        <v>72.92</v>
      </c>
      <c r="E20" s="50">
        <v>57.81</v>
      </c>
      <c r="F20" s="50">
        <v>54.92</v>
      </c>
    </row>
    <row r="21" spans="1:7">
      <c r="A21" s="37"/>
      <c r="B21" s="44" t="s">
        <v>12</v>
      </c>
      <c r="C21" s="50">
        <v>54.53</v>
      </c>
      <c r="D21" s="50">
        <v>64.150000000000006</v>
      </c>
      <c r="E21" s="50">
        <v>47.34</v>
      </c>
      <c r="F21" s="50">
        <v>47.58</v>
      </c>
    </row>
    <row r="22" spans="1:7">
      <c r="A22" s="37"/>
      <c r="B22" s="43" t="s">
        <v>124</v>
      </c>
      <c r="C22" s="50"/>
      <c r="D22" s="50"/>
      <c r="E22" s="50"/>
      <c r="F22" s="50"/>
    </row>
    <row r="23" spans="1:7">
      <c r="A23" s="37"/>
      <c r="B23" s="44" t="s">
        <v>1</v>
      </c>
      <c r="C23" s="50">
        <v>34.299999999999997</v>
      </c>
      <c r="D23" s="50">
        <v>48.84</v>
      </c>
      <c r="E23" s="50">
        <v>33.299999999999997</v>
      </c>
      <c r="F23" s="50">
        <v>37.479999999999997</v>
      </c>
      <c r="G23" s="112"/>
    </row>
    <row r="24" spans="1:7">
      <c r="A24" s="37"/>
      <c r="B24" s="44" t="s">
        <v>2</v>
      </c>
      <c r="C24" s="50">
        <v>52.32</v>
      </c>
      <c r="D24" s="50">
        <v>57.84</v>
      </c>
      <c r="E24" s="50">
        <v>49.02</v>
      </c>
      <c r="F24" s="50">
        <v>43.9</v>
      </c>
    </row>
    <row r="25" spans="1:7" ht="13.5">
      <c r="A25" s="5"/>
      <c r="B25" s="53" t="s">
        <v>120</v>
      </c>
      <c r="C25" s="54"/>
      <c r="D25" s="54">
        <v>2031</v>
      </c>
      <c r="E25" s="54">
        <v>1014</v>
      </c>
      <c r="F25" s="54">
        <v>2082</v>
      </c>
    </row>
    <row r="26" spans="1:7" ht="15">
      <c r="A26" s="135" t="s">
        <v>125</v>
      </c>
      <c r="B26" s="136"/>
      <c r="C26" s="136"/>
      <c r="D26" s="136"/>
      <c r="E26" s="136"/>
      <c r="F26" s="137"/>
      <c r="G26" s="112"/>
    </row>
    <row r="27" spans="1:7" ht="30" customHeight="1">
      <c r="A27" s="32" t="s">
        <v>166</v>
      </c>
      <c r="B27" s="124" t="s">
        <v>167</v>
      </c>
      <c r="C27" s="124"/>
      <c r="D27" s="124"/>
      <c r="G27" s="112"/>
    </row>
    <row r="28" spans="1:7" ht="13.5">
      <c r="A28" s="2"/>
      <c r="B28" s="3"/>
      <c r="C28" s="45" t="s">
        <v>126</v>
      </c>
      <c r="D28" s="45" t="s">
        <v>116</v>
      </c>
      <c r="G28" s="112"/>
    </row>
    <row r="29" spans="1:7" ht="13.5">
      <c r="A29" s="35"/>
      <c r="B29" s="36"/>
      <c r="C29" s="48" t="s">
        <v>74</v>
      </c>
      <c r="D29" s="48" t="s">
        <v>74</v>
      </c>
      <c r="G29" s="112"/>
    </row>
    <row r="30" spans="1:7">
      <c r="A30" s="37"/>
      <c r="B30" s="38"/>
      <c r="C30" s="50" t="s">
        <v>75</v>
      </c>
      <c r="D30" s="50" t="s">
        <v>75</v>
      </c>
      <c r="G30" s="112"/>
    </row>
    <row r="31" spans="1:7">
      <c r="A31" s="37"/>
      <c r="B31" s="39" t="s">
        <v>19</v>
      </c>
      <c r="C31" s="50">
        <v>43.81</v>
      </c>
      <c r="D31" s="50">
        <v>53.38</v>
      </c>
      <c r="G31" s="112"/>
    </row>
    <row r="32" spans="1:7">
      <c r="A32" s="37"/>
      <c r="B32" s="39" t="s">
        <v>20</v>
      </c>
      <c r="C32" s="50">
        <v>32.630000000000003</v>
      </c>
      <c r="D32" s="50">
        <v>28.56</v>
      </c>
      <c r="G32" s="112"/>
    </row>
    <row r="33" spans="1:7">
      <c r="A33" s="37"/>
      <c r="B33" s="39" t="s">
        <v>21</v>
      </c>
      <c r="C33" s="50">
        <v>17.43</v>
      </c>
      <c r="D33" s="50">
        <v>12.56</v>
      </c>
      <c r="G33" s="112"/>
    </row>
    <row r="34" spans="1:7">
      <c r="A34" s="37"/>
      <c r="B34" s="39" t="s">
        <v>119</v>
      </c>
      <c r="C34" s="50">
        <v>6.13</v>
      </c>
      <c r="D34" s="50">
        <v>5.5</v>
      </c>
      <c r="G34" s="112"/>
    </row>
    <row r="35" spans="1:7" ht="13.5">
      <c r="A35" s="5"/>
      <c r="B35" s="53" t="s">
        <v>120</v>
      </c>
      <c r="C35" s="51">
        <v>2214</v>
      </c>
      <c r="D35" s="51">
        <v>2031</v>
      </c>
      <c r="G35" s="112"/>
    </row>
    <row r="36" spans="1:7" ht="24">
      <c r="A36" s="40" t="s">
        <v>227</v>
      </c>
      <c r="B36" s="124" t="s">
        <v>167</v>
      </c>
      <c r="C36" s="124"/>
      <c r="D36" s="124"/>
      <c r="G36" s="112"/>
    </row>
    <row r="37" spans="1:7" ht="13.5">
      <c r="A37" s="2"/>
      <c r="B37" s="3"/>
      <c r="C37" s="45" t="s">
        <v>126</v>
      </c>
      <c r="D37" s="45" t="s">
        <v>116</v>
      </c>
      <c r="G37" s="112"/>
    </row>
    <row r="38" spans="1:7" ht="13.5">
      <c r="A38" s="35"/>
      <c r="B38" s="36"/>
      <c r="C38" s="153" t="s">
        <v>122</v>
      </c>
      <c r="D38" s="154"/>
      <c r="G38" s="112"/>
    </row>
    <row r="39" spans="1:7">
      <c r="A39" s="37"/>
      <c r="B39" s="41"/>
      <c r="C39" s="50" t="s">
        <v>75</v>
      </c>
      <c r="D39" s="50" t="s">
        <v>75</v>
      </c>
      <c r="G39" s="112"/>
    </row>
    <row r="40" spans="1:7">
      <c r="A40" s="37"/>
      <c r="B40" s="42" t="s">
        <v>74</v>
      </c>
      <c r="C40" s="50"/>
      <c r="D40" s="50"/>
      <c r="G40" s="112"/>
    </row>
    <row r="41" spans="1:7">
      <c r="A41" s="37"/>
      <c r="B41" s="43" t="s">
        <v>123</v>
      </c>
      <c r="C41" s="50"/>
      <c r="D41" s="50"/>
      <c r="G41" s="112"/>
    </row>
    <row r="42" spans="1:7">
      <c r="A42" s="37"/>
      <c r="B42" s="44" t="s">
        <v>68</v>
      </c>
      <c r="C42" s="50">
        <v>36.76</v>
      </c>
      <c r="D42" s="50">
        <v>46.94</v>
      </c>
      <c r="G42" s="112"/>
    </row>
    <row r="43" spans="1:7">
      <c r="A43" s="37"/>
      <c r="B43" s="44" t="s">
        <v>69</v>
      </c>
      <c r="C43" s="50">
        <v>61.94</v>
      </c>
      <c r="D43" s="50">
        <v>74.22</v>
      </c>
      <c r="G43" s="112"/>
    </row>
    <row r="44" spans="1:7">
      <c r="A44" s="37"/>
      <c r="B44" s="44" t="s">
        <v>12</v>
      </c>
      <c r="C44" s="50">
        <v>55.46</v>
      </c>
      <c r="D44" s="50">
        <v>65.06</v>
      </c>
      <c r="G44" s="112"/>
    </row>
    <row r="45" spans="1:7">
      <c r="A45" s="37"/>
      <c r="B45" s="43" t="s">
        <v>124</v>
      </c>
      <c r="C45" s="50"/>
      <c r="D45" s="50"/>
      <c r="G45" s="112"/>
    </row>
    <row r="46" spans="1:7">
      <c r="A46" s="37"/>
      <c r="B46" s="44" t="s">
        <v>1</v>
      </c>
      <c r="C46" s="50">
        <v>33.479999999999997</v>
      </c>
      <c r="D46" s="50">
        <v>49.68</v>
      </c>
      <c r="G46" s="112"/>
    </row>
    <row r="47" spans="1:7">
      <c r="A47" s="37"/>
      <c r="B47" s="44" t="s">
        <v>2</v>
      </c>
      <c r="C47" s="50">
        <v>53.46</v>
      </c>
      <c r="D47" s="50">
        <v>56.87</v>
      </c>
      <c r="G47" s="112"/>
    </row>
    <row r="48" spans="1:7" ht="13.5">
      <c r="A48" s="5"/>
      <c r="B48" s="53" t="s">
        <v>120</v>
      </c>
      <c r="C48" s="51">
        <v>2214</v>
      </c>
      <c r="D48" s="54">
        <v>2031</v>
      </c>
      <c r="G48" s="112"/>
    </row>
    <row r="49" spans="1:6" ht="39.950000000000003" customHeight="1">
      <c r="A49" s="111" t="s">
        <v>168</v>
      </c>
      <c r="B49" s="127" t="s">
        <v>127</v>
      </c>
      <c r="C49" s="127"/>
      <c r="D49" s="127"/>
      <c r="E49" s="112"/>
      <c r="F49" s="112"/>
    </row>
    <row r="50" spans="1:6">
      <c r="A50" s="46"/>
      <c r="B50" s="46"/>
      <c r="C50" s="46" t="s">
        <v>126</v>
      </c>
      <c r="D50" s="46" t="s">
        <v>142</v>
      </c>
    </row>
    <row r="51" spans="1:6" ht="13.5">
      <c r="A51" s="56"/>
      <c r="B51" s="57"/>
      <c r="C51" s="52" t="s">
        <v>74</v>
      </c>
      <c r="D51" s="52" t="s">
        <v>74</v>
      </c>
    </row>
    <row r="52" spans="1:6" ht="13.5">
      <c r="A52" s="58"/>
      <c r="B52" s="59"/>
      <c r="C52" s="49" t="s">
        <v>75</v>
      </c>
      <c r="D52" s="49" t="s">
        <v>75</v>
      </c>
    </row>
    <row r="53" spans="1:6" ht="13.5">
      <c r="A53" s="106"/>
      <c r="B53" s="109" t="s">
        <v>128</v>
      </c>
      <c r="C53" s="107"/>
      <c r="D53" s="107"/>
    </row>
    <row r="54" spans="1:6">
      <c r="A54" s="75" t="s">
        <v>129</v>
      </c>
      <c r="B54" s="60" t="s">
        <v>130</v>
      </c>
      <c r="C54" s="50">
        <v>26.04</v>
      </c>
      <c r="D54" s="50">
        <v>27.21</v>
      </c>
    </row>
    <row r="55" spans="1:6">
      <c r="A55" s="75" t="s">
        <v>131</v>
      </c>
      <c r="B55" s="60" t="s">
        <v>132</v>
      </c>
      <c r="C55" s="50">
        <v>23.57</v>
      </c>
      <c r="D55" s="50">
        <v>19.32</v>
      </c>
    </row>
    <row r="56" spans="1:6">
      <c r="A56" s="75" t="s">
        <v>133</v>
      </c>
      <c r="B56" s="60" t="s">
        <v>134</v>
      </c>
      <c r="C56" s="50">
        <v>17.22</v>
      </c>
      <c r="D56" s="50">
        <v>14.99</v>
      </c>
    </row>
    <row r="57" spans="1:6">
      <c r="A57" s="75" t="s">
        <v>135</v>
      </c>
      <c r="B57" s="60" t="s">
        <v>136</v>
      </c>
      <c r="C57" s="50">
        <v>15.68</v>
      </c>
      <c r="D57" s="50">
        <v>12.69</v>
      </c>
    </row>
    <row r="58" spans="1:6">
      <c r="A58" s="75" t="s">
        <v>137</v>
      </c>
      <c r="B58" s="60" t="s">
        <v>138</v>
      </c>
      <c r="C58" s="50">
        <v>9.52</v>
      </c>
      <c r="D58" s="50">
        <v>7.92</v>
      </c>
    </row>
    <row r="59" spans="1:6">
      <c r="A59" s="75" t="s">
        <v>139</v>
      </c>
      <c r="B59" s="60" t="s">
        <v>140</v>
      </c>
      <c r="C59" s="50">
        <v>19.579999999999998</v>
      </c>
      <c r="D59" s="50">
        <v>12.34</v>
      </c>
    </row>
    <row r="60" spans="1:6" ht="13.5">
      <c r="A60" s="5"/>
      <c r="B60" s="53" t="s">
        <v>120</v>
      </c>
      <c r="C60" s="54">
        <v>2236</v>
      </c>
      <c r="D60" s="54">
        <v>2164</v>
      </c>
    </row>
    <row r="61" spans="1:6" ht="46.15" customHeight="1">
      <c r="A61" s="32" t="s">
        <v>172</v>
      </c>
      <c r="B61" s="124" t="s">
        <v>141</v>
      </c>
      <c r="C61" s="124"/>
      <c r="D61" s="124"/>
    </row>
    <row r="62" spans="1:6">
      <c r="A62" s="46"/>
      <c r="B62" s="46"/>
      <c r="C62" s="46" t="s">
        <v>126</v>
      </c>
      <c r="D62" s="46" t="s">
        <v>142</v>
      </c>
    </row>
    <row r="63" spans="1:6" ht="13.5">
      <c r="A63" s="61"/>
      <c r="B63" s="57"/>
      <c r="C63" s="52" t="s">
        <v>74</v>
      </c>
      <c r="D63" s="52" t="s">
        <v>74</v>
      </c>
    </row>
    <row r="64" spans="1:6" ht="13.5">
      <c r="A64" s="62"/>
      <c r="B64" s="57"/>
      <c r="C64" s="110" t="s">
        <v>75</v>
      </c>
      <c r="D64" s="49" t="s">
        <v>75</v>
      </c>
    </row>
    <row r="65" spans="1:4">
      <c r="A65" s="64"/>
      <c r="B65" s="65" t="s">
        <v>132</v>
      </c>
      <c r="C65" s="108"/>
      <c r="D65" s="108"/>
    </row>
    <row r="66" spans="1:4">
      <c r="A66" s="66"/>
      <c r="B66" s="63" t="s">
        <v>23</v>
      </c>
      <c r="C66" s="50">
        <v>51.17</v>
      </c>
      <c r="D66" s="50">
        <v>55.8</v>
      </c>
    </row>
    <row r="67" spans="1:4">
      <c r="A67" s="66"/>
      <c r="B67" s="63" t="s">
        <v>24</v>
      </c>
      <c r="C67" s="50">
        <v>22.46</v>
      </c>
      <c r="D67" s="50">
        <v>23.22</v>
      </c>
    </row>
    <row r="68" spans="1:4">
      <c r="A68" s="66"/>
      <c r="B68" s="63" t="s">
        <v>25</v>
      </c>
      <c r="C68" s="50">
        <v>26.36</v>
      </c>
      <c r="D68" s="50">
        <v>20.99</v>
      </c>
    </row>
    <row r="69" spans="1:4">
      <c r="A69" s="66"/>
      <c r="B69" s="53" t="s">
        <v>220</v>
      </c>
      <c r="C69" s="54">
        <v>474</v>
      </c>
      <c r="D69" s="54">
        <v>435</v>
      </c>
    </row>
    <row r="70" spans="1:4">
      <c r="A70" s="66"/>
      <c r="B70" s="65" t="s">
        <v>134</v>
      </c>
      <c r="C70" s="108"/>
      <c r="D70" s="108"/>
    </row>
    <row r="71" spans="1:4">
      <c r="A71" s="66"/>
      <c r="B71" s="63" t="s">
        <v>23</v>
      </c>
      <c r="C71" s="50">
        <v>51.17</v>
      </c>
      <c r="D71" s="50">
        <v>60.73</v>
      </c>
    </row>
    <row r="72" spans="1:4">
      <c r="A72" s="66"/>
      <c r="B72" s="63" t="s">
        <v>24</v>
      </c>
      <c r="C72" s="50">
        <v>22.46</v>
      </c>
      <c r="D72" s="50">
        <v>17.16</v>
      </c>
    </row>
    <row r="73" spans="1:4">
      <c r="A73" s="66"/>
      <c r="B73" s="63" t="s">
        <v>25</v>
      </c>
      <c r="C73" s="50">
        <v>26.36</v>
      </c>
      <c r="D73" s="50">
        <v>22.11</v>
      </c>
    </row>
    <row r="74" spans="1:4">
      <c r="A74" s="66"/>
      <c r="B74" s="53" t="s">
        <v>221</v>
      </c>
      <c r="C74" s="54">
        <v>347</v>
      </c>
      <c r="D74" s="54">
        <v>301</v>
      </c>
    </row>
    <row r="75" spans="1:4">
      <c r="A75" s="66"/>
      <c r="B75" s="65" t="s">
        <v>138</v>
      </c>
      <c r="C75" s="108"/>
      <c r="D75" s="108"/>
    </row>
    <row r="76" spans="1:4">
      <c r="A76" s="66"/>
      <c r="B76" s="63" t="s">
        <v>23</v>
      </c>
      <c r="C76" s="50">
        <v>48.01</v>
      </c>
      <c r="D76" s="50">
        <v>56.71</v>
      </c>
    </row>
    <row r="77" spans="1:4">
      <c r="A77" s="66"/>
      <c r="B77" s="63" t="s">
        <v>24</v>
      </c>
      <c r="C77" s="50">
        <v>27.78</v>
      </c>
      <c r="D77" s="50">
        <v>17.55</v>
      </c>
    </row>
    <row r="78" spans="1:4">
      <c r="A78" s="66"/>
      <c r="B78" s="63" t="s">
        <v>25</v>
      </c>
      <c r="C78" s="50">
        <v>24.21</v>
      </c>
      <c r="D78" s="50">
        <v>25.73</v>
      </c>
    </row>
    <row r="79" spans="1:4">
      <c r="A79" s="66"/>
      <c r="B79" s="53" t="s">
        <v>222</v>
      </c>
      <c r="C79" s="54">
        <v>186</v>
      </c>
      <c r="D79" s="54">
        <v>171</v>
      </c>
    </row>
    <row r="80" spans="1:4">
      <c r="A80" s="66"/>
      <c r="B80" s="65" t="s">
        <v>130</v>
      </c>
      <c r="C80" s="108"/>
      <c r="D80" s="108"/>
    </row>
    <row r="81" spans="1:4">
      <c r="A81" s="66"/>
      <c r="B81" s="63" t="s">
        <v>23</v>
      </c>
      <c r="C81" s="50">
        <v>52.18</v>
      </c>
      <c r="D81" s="50">
        <v>57.38</v>
      </c>
    </row>
    <row r="82" spans="1:4">
      <c r="A82" s="66"/>
      <c r="B82" s="63" t="s">
        <v>24</v>
      </c>
      <c r="C82" s="50">
        <v>14.3</v>
      </c>
      <c r="D82" s="50">
        <v>16.149999999999999</v>
      </c>
    </row>
    <row r="83" spans="1:4">
      <c r="A83" s="66"/>
      <c r="B83" s="63" t="s">
        <v>25</v>
      </c>
      <c r="C83" s="50">
        <v>33.520000000000003</v>
      </c>
      <c r="D83" s="50">
        <v>26.47</v>
      </c>
    </row>
    <row r="84" spans="1:4">
      <c r="A84" s="66"/>
      <c r="B84" s="53" t="s">
        <v>223</v>
      </c>
      <c r="C84" s="54">
        <v>560</v>
      </c>
      <c r="D84" s="54">
        <v>590</v>
      </c>
    </row>
    <row r="85" spans="1:4">
      <c r="A85" s="66"/>
      <c r="B85" s="65" t="s">
        <v>136</v>
      </c>
      <c r="C85" s="108"/>
      <c r="D85" s="108"/>
    </row>
    <row r="86" spans="1:4">
      <c r="A86" s="66"/>
      <c r="B86" s="63" t="s">
        <v>23</v>
      </c>
      <c r="C86" s="50">
        <v>65.87</v>
      </c>
      <c r="D86" s="50">
        <v>69.510000000000005</v>
      </c>
    </row>
    <row r="87" spans="1:4">
      <c r="A87" s="66"/>
      <c r="B87" s="63" t="s">
        <v>24</v>
      </c>
      <c r="C87" s="50">
        <v>20.69</v>
      </c>
      <c r="D87" s="50">
        <v>18.600000000000001</v>
      </c>
    </row>
    <row r="88" spans="1:4">
      <c r="A88" s="66"/>
      <c r="B88" s="63" t="s">
        <v>25</v>
      </c>
      <c r="C88" s="50">
        <v>13.44</v>
      </c>
      <c r="D88" s="50">
        <v>11.9</v>
      </c>
    </row>
    <row r="89" spans="1:4">
      <c r="A89" s="66"/>
      <c r="B89" s="53" t="s">
        <v>224</v>
      </c>
      <c r="C89" s="54">
        <v>404</v>
      </c>
      <c r="D89" s="54">
        <v>286</v>
      </c>
    </row>
    <row r="90" spans="1:4">
      <c r="A90" s="66"/>
      <c r="B90" s="65" t="s">
        <v>140</v>
      </c>
      <c r="C90" s="108"/>
      <c r="D90" s="108"/>
    </row>
    <row r="91" spans="1:4">
      <c r="A91" s="66"/>
      <c r="B91" s="63" t="s">
        <v>23</v>
      </c>
      <c r="C91" s="50">
        <v>37.17</v>
      </c>
      <c r="D91" s="50">
        <v>38.68</v>
      </c>
    </row>
    <row r="92" spans="1:4">
      <c r="A92" s="66"/>
      <c r="B92" s="63" t="s">
        <v>24</v>
      </c>
      <c r="C92" s="50">
        <v>36.22</v>
      </c>
      <c r="D92" s="50">
        <v>28.69</v>
      </c>
    </row>
    <row r="93" spans="1:4">
      <c r="A93" s="66"/>
      <c r="B93" s="63" t="s">
        <v>25</v>
      </c>
      <c r="C93" s="50">
        <v>26.6</v>
      </c>
      <c r="D93" s="50">
        <v>32.619999999999997</v>
      </c>
    </row>
    <row r="94" spans="1:4">
      <c r="A94" s="67"/>
      <c r="B94" s="53" t="s">
        <v>225</v>
      </c>
      <c r="C94" s="54">
        <v>506</v>
      </c>
      <c r="D94" s="54">
        <v>280</v>
      </c>
    </row>
    <row r="95" spans="1:4" ht="28.15" customHeight="1">
      <c r="A95" s="32" t="s">
        <v>143</v>
      </c>
      <c r="B95" s="124" t="s">
        <v>144</v>
      </c>
      <c r="C95" s="124"/>
      <c r="D95" s="124"/>
    </row>
    <row r="96" spans="1:4" ht="13.5">
      <c r="A96" s="2"/>
      <c r="B96" s="3"/>
      <c r="C96" s="46" t="s">
        <v>126</v>
      </c>
      <c r="D96" s="46" t="s">
        <v>116</v>
      </c>
    </row>
    <row r="97" spans="1:4" ht="13.5">
      <c r="A97" s="35"/>
      <c r="B97" s="36"/>
      <c r="C97" s="52" t="s">
        <v>74</v>
      </c>
      <c r="D97" s="52" t="s">
        <v>74</v>
      </c>
    </row>
    <row r="98" spans="1:4">
      <c r="A98" s="37"/>
      <c r="B98" s="38"/>
      <c r="C98" s="110" t="s">
        <v>75</v>
      </c>
      <c r="D98" s="49" t="s">
        <v>75</v>
      </c>
    </row>
    <row r="99" spans="1:4">
      <c r="A99" s="37"/>
      <c r="B99" s="39" t="s">
        <v>42</v>
      </c>
      <c r="C99" s="50">
        <v>39.85</v>
      </c>
      <c r="D99" s="50">
        <v>35.36</v>
      </c>
    </row>
    <row r="100" spans="1:4" ht="25.5">
      <c r="A100" s="37"/>
      <c r="B100" s="39" t="s">
        <v>41</v>
      </c>
      <c r="C100" s="50">
        <v>29.6</v>
      </c>
      <c r="D100" s="50">
        <v>32.69</v>
      </c>
    </row>
    <row r="101" spans="1:4" ht="25.5">
      <c r="A101" s="37"/>
      <c r="B101" s="39" t="s">
        <v>40</v>
      </c>
      <c r="C101" s="50">
        <v>19.11</v>
      </c>
      <c r="D101" s="50">
        <v>18.670000000000002</v>
      </c>
    </row>
    <row r="102" spans="1:4">
      <c r="A102" s="37"/>
      <c r="B102" s="39" t="s">
        <v>34</v>
      </c>
      <c r="C102" s="50">
        <v>11.44</v>
      </c>
      <c r="D102" s="50">
        <v>13.28</v>
      </c>
    </row>
    <row r="103" spans="1:4" ht="13.5">
      <c r="A103" s="5"/>
      <c r="B103" s="53" t="s">
        <v>120</v>
      </c>
      <c r="C103" s="51">
        <v>2234</v>
      </c>
      <c r="D103" s="54">
        <v>2031</v>
      </c>
    </row>
    <row r="104" spans="1:4" ht="18" customHeight="1">
      <c r="A104" s="32" t="s">
        <v>145</v>
      </c>
      <c r="B104" s="124" t="s">
        <v>146</v>
      </c>
      <c r="C104" s="124"/>
      <c r="D104" s="124"/>
    </row>
    <row r="105" spans="1:4" ht="13.5">
      <c r="A105" s="2"/>
      <c r="B105" s="68" t="s">
        <v>147</v>
      </c>
      <c r="C105" s="46" t="s">
        <v>126</v>
      </c>
      <c r="D105" s="46" t="s">
        <v>116</v>
      </c>
    </row>
    <row r="106" spans="1:4" ht="13.5">
      <c r="A106" s="35"/>
      <c r="B106" s="36"/>
      <c r="C106" s="52" t="s">
        <v>74</v>
      </c>
      <c r="D106" s="52" t="s">
        <v>74</v>
      </c>
    </row>
    <row r="107" spans="1:4">
      <c r="A107" s="37"/>
      <c r="B107" s="38"/>
      <c r="C107" s="110" t="s">
        <v>75</v>
      </c>
      <c r="D107" s="49" t="s">
        <v>75</v>
      </c>
    </row>
    <row r="108" spans="1:4">
      <c r="A108" s="75" t="s">
        <v>131</v>
      </c>
      <c r="B108" s="39" t="s">
        <v>148</v>
      </c>
      <c r="C108" s="50">
        <v>9.56</v>
      </c>
      <c r="D108" s="50">
        <v>9.18</v>
      </c>
    </row>
    <row r="109" spans="1:4">
      <c r="A109" s="75" t="s">
        <v>133</v>
      </c>
      <c r="B109" s="39" t="s">
        <v>149</v>
      </c>
      <c r="C109" s="50">
        <v>23.79</v>
      </c>
      <c r="D109" s="50">
        <v>22.42</v>
      </c>
    </row>
    <row r="110" spans="1:4">
      <c r="A110" s="75" t="s">
        <v>137</v>
      </c>
      <c r="B110" s="39" t="s">
        <v>150</v>
      </c>
      <c r="C110" s="50">
        <v>14.39</v>
      </c>
      <c r="D110" s="50">
        <v>13.5</v>
      </c>
    </row>
    <row r="111" spans="1:4">
      <c r="A111" s="75" t="s">
        <v>129</v>
      </c>
      <c r="B111" s="39" t="s">
        <v>151</v>
      </c>
      <c r="C111" s="50">
        <v>64.180000000000007</v>
      </c>
      <c r="D111" s="50">
        <v>65.02</v>
      </c>
    </row>
    <row r="112" spans="1:4" ht="13.5">
      <c r="A112" s="5"/>
      <c r="B112" s="53" t="s">
        <v>120</v>
      </c>
      <c r="C112" s="51">
        <v>2236</v>
      </c>
      <c r="D112" s="54">
        <v>2031</v>
      </c>
    </row>
    <row r="113" spans="1:5" ht="38.65" customHeight="1">
      <c r="A113" s="32" t="s">
        <v>152</v>
      </c>
      <c r="B113" s="124" t="s">
        <v>154</v>
      </c>
      <c r="C113" s="124"/>
      <c r="D113" s="124"/>
    </row>
    <row r="114" spans="1:5" ht="13.5">
      <c r="A114" s="2"/>
      <c r="B114" s="3"/>
      <c r="C114" s="46" t="s">
        <v>126</v>
      </c>
      <c r="D114" s="46" t="s">
        <v>116</v>
      </c>
    </row>
    <row r="115" spans="1:5" ht="13.5">
      <c r="A115" s="35"/>
      <c r="B115" s="36"/>
      <c r="C115" s="52" t="s">
        <v>74</v>
      </c>
      <c r="D115" s="52" t="s">
        <v>74</v>
      </c>
    </row>
    <row r="116" spans="1:5">
      <c r="A116" s="37"/>
      <c r="B116" s="38"/>
      <c r="C116" s="110" t="s">
        <v>75</v>
      </c>
      <c r="D116" s="49" t="s">
        <v>75</v>
      </c>
    </row>
    <row r="117" spans="1:5">
      <c r="A117" s="37"/>
      <c r="B117" s="39" t="s">
        <v>48</v>
      </c>
      <c r="C117" s="50">
        <v>10.16</v>
      </c>
      <c r="D117" s="50">
        <v>10.5</v>
      </c>
    </row>
    <row r="118" spans="1:5">
      <c r="A118" s="37"/>
      <c r="B118" s="39" t="s">
        <v>49</v>
      </c>
      <c r="C118" s="50">
        <v>28.58</v>
      </c>
      <c r="D118" s="50">
        <v>27.16</v>
      </c>
    </row>
    <row r="119" spans="1:5">
      <c r="A119" s="37"/>
      <c r="B119" s="39" t="s">
        <v>50</v>
      </c>
      <c r="C119" s="50">
        <v>27.83</v>
      </c>
      <c r="D119" s="50">
        <v>30.4</v>
      </c>
    </row>
    <row r="120" spans="1:5">
      <c r="A120" s="37"/>
      <c r="B120" s="39" t="s">
        <v>51</v>
      </c>
      <c r="C120" s="50">
        <v>33.43</v>
      </c>
      <c r="D120" s="50">
        <v>31.94</v>
      </c>
      <c r="E120" s="112"/>
    </row>
    <row r="121" spans="1:5" ht="25.5">
      <c r="A121" s="5"/>
      <c r="B121" s="53" t="s">
        <v>153</v>
      </c>
      <c r="C121" s="51">
        <v>617</v>
      </c>
      <c r="D121" s="54">
        <v>656</v>
      </c>
    </row>
    <row r="122" spans="1:5">
      <c r="A122" s="151" t="s">
        <v>155</v>
      </c>
      <c r="B122" s="152"/>
      <c r="C122" s="152"/>
      <c r="D122" s="152"/>
    </row>
    <row r="123" spans="1:5" ht="13.5">
      <c r="A123" s="32" t="s">
        <v>156</v>
      </c>
      <c r="B123" s="127" t="s">
        <v>157</v>
      </c>
      <c r="C123" s="127"/>
      <c r="D123" s="127"/>
    </row>
    <row r="124" spans="1:5" ht="13.5">
      <c r="A124" s="2"/>
      <c r="B124" s="68" t="s">
        <v>147</v>
      </c>
      <c r="C124" s="46" t="s">
        <v>126</v>
      </c>
      <c r="D124" s="46" t="s">
        <v>116</v>
      </c>
    </row>
    <row r="125" spans="1:5" ht="13.5">
      <c r="A125" s="35"/>
      <c r="B125" s="36"/>
      <c r="C125" s="52" t="s">
        <v>74</v>
      </c>
      <c r="D125" s="52" t="s">
        <v>74</v>
      </c>
    </row>
    <row r="126" spans="1:5">
      <c r="A126" s="37"/>
      <c r="B126" s="38"/>
      <c r="C126" s="110" t="s">
        <v>75</v>
      </c>
      <c r="D126" s="49" t="s">
        <v>75</v>
      </c>
    </row>
    <row r="127" spans="1:5" ht="25.5">
      <c r="A127" s="37"/>
      <c r="B127" s="39" t="s">
        <v>158</v>
      </c>
      <c r="C127" s="50">
        <v>20.78</v>
      </c>
      <c r="D127" s="50">
        <v>14.25</v>
      </c>
    </row>
    <row r="128" spans="1:5" ht="25.5">
      <c r="A128" s="37"/>
      <c r="B128" s="39" t="s">
        <v>159</v>
      </c>
      <c r="C128" s="50">
        <v>6.07</v>
      </c>
      <c r="D128" s="50">
        <v>4.88</v>
      </c>
    </row>
    <row r="129" spans="1:4">
      <c r="A129" s="37"/>
      <c r="B129" s="39" t="s">
        <v>160</v>
      </c>
      <c r="C129" s="50">
        <v>75.31</v>
      </c>
      <c r="D129" s="50">
        <v>81.83</v>
      </c>
    </row>
    <row r="130" spans="1:4" ht="13.5">
      <c r="A130" s="5"/>
      <c r="B130" s="53" t="s">
        <v>120</v>
      </c>
      <c r="C130" s="51">
        <v>2236</v>
      </c>
      <c r="D130" s="54">
        <v>2031</v>
      </c>
    </row>
  </sheetData>
  <mergeCells count="16">
    <mergeCell ref="B123:D123"/>
    <mergeCell ref="B27:D27"/>
    <mergeCell ref="B49:D49"/>
    <mergeCell ref="B61:D61"/>
    <mergeCell ref="B104:D104"/>
    <mergeCell ref="B95:D95"/>
    <mergeCell ref="A122:D122"/>
    <mergeCell ref="B113:D113"/>
    <mergeCell ref="B36:D36"/>
    <mergeCell ref="C38:D38"/>
    <mergeCell ref="A26:F26"/>
    <mergeCell ref="A1:F1"/>
    <mergeCell ref="A2:F2"/>
    <mergeCell ref="D3:F3"/>
    <mergeCell ref="B4:F4"/>
    <mergeCell ref="C15:F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13"/>
  <sheetViews>
    <sheetView view="pageBreakPreview" zoomScale="99" zoomScaleNormal="30" zoomScaleSheetLayoutView="99" workbookViewId="0">
      <pane xSplit="2" topLeftCell="C1" activePane="topRight" state="frozen"/>
      <selection activeCell="A124" sqref="A124"/>
      <selection pane="topRight" activeCell="C6" sqref="C6"/>
    </sheetView>
  </sheetViews>
  <sheetFormatPr defaultColWidth="10.7109375" defaultRowHeight="12.75"/>
  <cols>
    <col min="1" max="1" width="20.7109375" customWidth="1"/>
    <col min="2" max="2" width="68" style="1" customWidth="1"/>
    <col min="3" max="26" width="18" bestFit="1" customWidth="1"/>
  </cols>
  <sheetData>
    <row r="1" spans="1:50" s="72" customFormat="1" ht="20.100000000000001" customHeight="1">
      <c r="A1" s="129" t="s">
        <v>164</v>
      </c>
      <c r="B1" s="130"/>
      <c r="C1" s="131"/>
    </row>
    <row r="2" spans="1:50" s="72" customFormat="1" ht="20.100000000000001" customHeight="1">
      <c r="A2" s="132" t="s">
        <v>112</v>
      </c>
      <c r="B2" s="133"/>
      <c r="C2" s="134"/>
    </row>
    <row r="3" spans="1:50" s="72" customFormat="1" ht="20.100000000000001" customHeight="1">
      <c r="A3" s="30"/>
      <c r="B3" s="31" t="s">
        <v>113</v>
      </c>
      <c r="C3" s="73"/>
    </row>
    <row r="4" spans="1:50" ht="24.6" customHeight="1">
      <c r="A4" s="32" t="s">
        <v>114</v>
      </c>
      <c r="B4" s="127" t="s">
        <v>165</v>
      </c>
      <c r="C4" s="128"/>
      <c r="D4" s="183" t="s">
        <v>76</v>
      </c>
      <c r="E4" s="184"/>
      <c r="F4" s="185" t="s">
        <v>77</v>
      </c>
      <c r="G4" s="186"/>
      <c r="H4" s="186"/>
      <c r="I4" s="187"/>
      <c r="J4" s="188" t="s">
        <v>92</v>
      </c>
      <c r="K4" s="189"/>
      <c r="L4" s="189"/>
      <c r="M4" s="190"/>
      <c r="N4" s="185" t="s">
        <v>91</v>
      </c>
      <c r="O4" s="186"/>
      <c r="P4" s="191"/>
      <c r="Q4" s="188" t="s">
        <v>97</v>
      </c>
      <c r="R4" s="189"/>
      <c r="S4" s="189"/>
      <c r="T4" s="190"/>
      <c r="U4" s="192" t="s">
        <v>213</v>
      </c>
      <c r="V4" s="184"/>
      <c r="W4" s="185" t="s">
        <v>214</v>
      </c>
      <c r="X4" s="186"/>
      <c r="Y4" s="191"/>
      <c r="Z4" s="72"/>
      <c r="AA4" s="72"/>
      <c r="AB4" s="72"/>
      <c r="AC4" s="72"/>
      <c r="AD4" s="72"/>
      <c r="AE4" s="72"/>
      <c r="AF4" s="72"/>
      <c r="AG4" s="72"/>
      <c r="AH4" s="72"/>
      <c r="AI4" s="72"/>
      <c r="AJ4" s="72"/>
      <c r="AK4" s="72"/>
      <c r="AL4" s="72"/>
      <c r="AM4" s="72"/>
      <c r="AN4" s="72"/>
      <c r="AO4" s="72"/>
      <c r="AP4" s="72"/>
      <c r="AQ4" s="72"/>
      <c r="AR4" s="72"/>
      <c r="AS4" s="72"/>
      <c r="AT4" s="72"/>
      <c r="AU4" s="72"/>
      <c r="AV4" s="72"/>
      <c r="AW4" s="72"/>
      <c r="AX4" s="72"/>
    </row>
    <row r="5" spans="1:50" ht="16.5" customHeight="1">
      <c r="A5" s="2"/>
      <c r="B5" s="3"/>
      <c r="C5" s="4"/>
      <c r="D5" s="211"/>
      <c r="E5" s="212"/>
      <c r="F5" s="213"/>
      <c r="G5" s="214"/>
      <c r="H5" s="214"/>
      <c r="I5" s="215"/>
      <c r="J5" s="216"/>
      <c r="K5" s="216"/>
      <c r="L5" s="216"/>
      <c r="M5" s="216"/>
      <c r="N5" s="217"/>
      <c r="O5" s="216"/>
      <c r="P5" s="218"/>
      <c r="Q5" s="216"/>
      <c r="R5" s="216"/>
      <c r="S5" s="216"/>
      <c r="T5" s="216"/>
      <c r="U5" s="211"/>
      <c r="V5" s="212"/>
      <c r="W5" s="211"/>
      <c r="X5" s="219"/>
      <c r="Y5" s="220"/>
      <c r="Z5" s="72"/>
      <c r="AA5" s="72"/>
      <c r="AB5" s="72"/>
      <c r="AC5" s="72"/>
      <c r="AD5" s="72"/>
      <c r="AE5" s="72"/>
      <c r="AF5" s="72"/>
      <c r="AG5" s="72"/>
      <c r="AH5" s="72"/>
      <c r="AI5" s="72"/>
      <c r="AJ5" s="72"/>
      <c r="AK5" s="72"/>
      <c r="AL5" s="72"/>
      <c r="AM5" s="72"/>
      <c r="AN5" s="72"/>
      <c r="AO5" s="72"/>
      <c r="AP5" s="72"/>
      <c r="AQ5" s="72"/>
      <c r="AR5" s="72"/>
      <c r="AS5" s="72"/>
      <c r="AT5" s="72"/>
      <c r="AU5" s="72"/>
      <c r="AV5" s="72"/>
      <c r="AW5" s="72"/>
      <c r="AX5" s="72"/>
    </row>
    <row r="6" spans="1:50" s="71" customFormat="1" ht="29.1" customHeight="1">
      <c r="A6" s="69"/>
      <c r="B6" s="70"/>
      <c r="C6" s="48" t="s">
        <v>74</v>
      </c>
      <c r="D6" s="82" t="s">
        <v>1</v>
      </c>
      <c r="E6" s="83" t="s">
        <v>2</v>
      </c>
      <c r="F6" s="84" t="s">
        <v>3</v>
      </c>
      <c r="G6" s="85" t="s">
        <v>4</v>
      </c>
      <c r="H6" s="85" t="s">
        <v>5</v>
      </c>
      <c r="I6" s="86" t="s">
        <v>6</v>
      </c>
      <c r="J6" s="87" t="s">
        <v>7</v>
      </c>
      <c r="K6" s="88" t="s">
        <v>8</v>
      </c>
      <c r="L6" s="88" t="s">
        <v>215</v>
      </c>
      <c r="M6" s="89" t="s">
        <v>9</v>
      </c>
      <c r="N6" s="90" t="s">
        <v>10</v>
      </c>
      <c r="O6" s="91" t="s">
        <v>11</v>
      </c>
      <c r="P6" s="92" t="s">
        <v>12</v>
      </c>
      <c r="Q6" s="87" t="s">
        <v>13</v>
      </c>
      <c r="R6" s="88" t="s">
        <v>14</v>
      </c>
      <c r="S6" s="88" t="s">
        <v>15</v>
      </c>
      <c r="T6" s="89" t="s">
        <v>16</v>
      </c>
      <c r="U6" s="88" t="s">
        <v>17</v>
      </c>
      <c r="V6" s="88" t="s">
        <v>18</v>
      </c>
      <c r="W6" s="93" t="s">
        <v>216</v>
      </c>
      <c r="X6" s="94" t="s">
        <v>217</v>
      </c>
      <c r="Y6" s="88" t="s">
        <v>218</v>
      </c>
      <c r="Z6" s="72"/>
      <c r="AA6" s="72"/>
      <c r="AB6" s="72"/>
      <c r="AC6" s="72"/>
      <c r="AD6" s="72"/>
      <c r="AE6" s="72"/>
      <c r="AF6" s="72"/>
      <c r="AG6" s="72"/>
      <c r="AH6" s="72"/>
      <c r="AI6" s="72"/>
      <c r="AJ6" s="72"/>
      <c r="AK6" s="72"/>
      <c r="AL6" s="72"/>
      <c r="AM6" s="72"/>
      <c r="AN6" s="72"/>
      <c r="AO6" s="72"/>
      <c r="AP6" s="72"/>
      <c r="AQ6" s="72"/>
      <c r="AR6" s="72"/>
      <c r="AS6" s="72"/>
      <c r="AT6" s="72"/>
      <c r="AU6" s="72"/>
      <c r="AV6" s="72"/>
      <c r="AW6" s="72"/>
      <c r="AX6" s="72"/>
    </row>
    <row r="7" spans="1:50" s="71" customFormat="1" ht="15.6" customHeight="1">
      <c r="A7" s="69"/>
      <c r="B7" s="70"/>
      <c r="C7" s="50" t="s">
        <v>75</v>
      </c>
      <c r="D7" s="50" t="s">
        <v>75</v>
      </c>
      <c r="E7" s="50" t="s">
        <v>75</v>
      </c>
      <c r="F7" s="50" t="s">
        <v>75</v>
      </c>
      <c r="G7" s="50" t="s">
        <v>75</v>
      </c>
      <c r="H7" s="50" t="s">
        <v>75</v>
      </c>
      <c r="I7" s="50" t="s">
        <v>75</v>
      </c>
      <c r="J7" s="50" t="s">
        <v>75</v>
      </c>
      <c r="K7" s="50" t="s">
        <v>75</v>
      </c>
      <c r="L7" s="50" t="s">
        <v>75</v>
      </c>
      <c r="M7" s="50" t="s">
        <v>75</v>
      </c>
      <c r="N7" s="50" t="s">
        <v>75</v>
      </c>
      <c r="O7" s="50" t="s">
        <v>75</v>
      </c>
      <c r="P7" s="50" t="s">
        <v>75</v>
      </c>
      <c r="Q7" s="50" t="s">
        <v>75</v>
      </c>
      <c r="R7" s="50" t="s">
        <v>75</v>
      </c>
      <c r="S7" s="50" t="s">
        <v>75</v>
      </c>
      <c r="T7" s="50" t="s">
        <v>75</v>
      </c>
      <c r="U7" s="50" t="s">
        <v>75</v>
      </c>
      <c r="V7" s="50" t="s">
        <v>75</v>
      </c>
      <c r="W7" s="50" t="s">
        <v>75</v>
      </c>
      <c r="X7" s="50" t="s">
        <v>75</v>
      </c>
      <c r="Y7" s="50" t="s">
        <v>75</v>
      </c>
      <c r="Z7" s="72"/>
      <c r="AA7" s="72"/>
      <c r="AB7" s="72"/>
      <c r="AC7" s="72"/>
      <c r="AD7" s="72"/>
      <c r="AE7" s="72"/>
      <c r="AF7" s="72"/>
      <c r="AG7" s="72"/>
      <c r="AH7" s="72"/>
      <c r="AI7" s="72"/>
      <c r="AJ7" s="72"/>
      <c r="AK7" s="72"/>
      <c r="AL7" s="72"/>
      <c r="AM7" s="72"/>
      <c r="AN7" s="72"/>
      <c r="AO7" s="72"/>
      <c r="AP7" s="72"/>
      <c r="AQ7" s="72"/>
      <c r="AR7" s="72"/>
      <c r="AS7" s="72"/>
      <c r="AT7" s="72"/>
      <c r="AU7" s="72"/>
      <c r="AV7" s="72"/>
      <c r="AW7" s="72"/>
      <c r="AX7" s="72"/>
    </row>
    <row r="8" spans="1:50" ht="14.1" customHeight="1">
      <c r="A8" s="69"/>
      <c r="B8" s="39" t="s">
        <v>19</v>
      </c>
      <c r="C8" s="50">
        <v>43.62</v>
      </c>
      <c r="D8" s="113">
        <v>34.299999999999997</v>
      </c>
      <c r="E8" s="114">
        <v>52.32</v>
      </c>
      <c r="F8" s="50">
        <v>39.79</v>
      </c>
      <c r="G8" s="50">
        <v>44.66</v>
      </c>
      <c r="H8" s="50">
        <v>43.19</v>
      </c>
      <c r="I8" s="114">
        <v>45.77</v>
      </c>
      <c r="J8" s="50">
        <v>51.82</v>
      </c>
      <c r="K8" s="50">
        <v>42.41</v>
      </c>
      <c r="L8" s="50">
        <v>42.35</v>
      </c>
      <c r="M8" s="114">
        <v>38.299999999999997</v>
      </c>
      <c r="N8" s="74">
        <v>37.33</v>
      </c>
      <c r="O8" s="50">
        <v>60.25</v>
      </c>
      <c r="P8" s="114">
        <v>54.53</v>
      </c>
      <c r="Q8" s="74">
        <v>41.54</v>
      </c>
      <c r="R8" s="50">
        <v>43.92</v>
      </c>
      <c r="S8" s="50">
        <v>46.4</v>
      </c>
      <c r="T8" s="114">
        <v>40.46</v>
      </c>
      <c r="U8" s="74">
        <v>42.35</v>
      </c>
      <c r="V8" s="114">
        <v>45.91</v>
      </c>
      <c r="W8" s="50">
        <v>59.79</v>
      </c>
      <c r="X8" s="50">
        <v>44.09</v>
      </c>
      <c r="Y8" s="114">
        <v>24.89</v>
      </c>
      <c r="Z8" s="72"/>
      <c r="AA8" s="72"/>
      <c r="AB8" s="72"/>
      <c r="AC8" s="72"/>
      <c r="AD8" s="72"/>
      <c r="AE8" s="72"/>
      <c r="AF8" s="72"/>
      <c r="AG8" s="72"/>
      <c r="AH8" s="72"/>
      <c r="AI8" s="72"/>
      <c r="AJ8" s="72"/>
      <c r="AK8" s="72"/>
      <c r="AL8" s="72"/>
      <c r="AM8" s="72"/>
      <c r="AN8" s="72"/>
      <c r="AO8" s="72"/>
      <c r="AP8" s="72"/>
      <c r="AQ8" s="72"/>
      <c r="AR8" s="72"/>
      <c r="AS8" s="72"/>
      <c r="AT8" s="72"/>
      <c r="AU8" s="72"/>
      <c r="AV8" s="72"/>
      <c r="AW8" s="72"/>
      <c r="AX8" s="72"/>
    </row>
    <row r="9" spans="1:50" ht="14.1" customHeight="1">
      <c r="A9" s="69"/>
      <c r="B9" s="39" t="s">
        <v>20</v>
      </c>
      <c r="C9" s="50">
        <v>34.130000000000003</v>
      </c>
      <c r="D9" s="113">
        <v>37.549999999999997</v>
      </c>
      <c r="E9" s="114">
        <v>30.94</v>
      </c>
      <c r="F9" s="50">
        <v>37.25</v>
      </c>
      <c r="G9" s="50">
        <v>33.21</v>
      </c>
      <c r="H9" s="50">
        <v>32.65</v>
      </c>
      <c r="I9" s="114">
        <v>33.979999999999997</v>
      </c>
      <c r="J9" s="50">
        <v>27.93</v>
      </c>
      <c r="K9" s="50">
        <v>34.049999999999997</v>
      </c>
      <c r="L9" s="50">
        <v>38.44</v>
      </c>
      <c r="M9" s="114">
        <v>36.159999999999997</v>
      </c>
      <c r="N9" s="74">
        <v>36.130000000000003</v>
      </c>
      <c r="O9" s="50">
        <v>29.79</v>
      </c>
      <c r="P9" s="114">
        <v>26.54</v>
      </c>
      <c r="Q9" s="74">
        <v>33.82</v>
      </c>
      <c r="R9" s="50">
        <v>33.58</v>
      </c>
      <c r="S9" s="50">
        <v>33.700000000000003</v>
      </c>
      <c r="T9" s="114">
        <v>35.53</v>
      </c>
      <c r="U9" s="74">
        <v>34.869999999999997</v>
      </c>
      <c r="V9" s="114">
        <v>32.799999999999997</v>
      </c>
      <c r="W9" s="50">
        <v>34.28</v>
      </c>
      <c r="X9" s="50">
        <v>27.37</v>
      </c>
      <c r="Y9" s="114">
        <v>33.520000000000003</v>
      </c>
      <c r="Z9" s="72"/>
      <c r="AA9" s="72"/>
      <c r="AB9" s="72"/>
      <c r="AC9" s="72"/>
      <c r="AD9" s="72"/>
      <c r="AE9" s="72"/>
      <c r="AF9" s="72"/>
      <c r="AG9" s="72"/>
      <c r="AH9" s="72"/>
      <c r="AI9" s="72"/>
      <c r="AJ9" s="72"/>
      <c r="AK9" s="72"/>
      <c r="AL9" s="72"/>
      <c r="AM9" s="72"/>
      <c r="AN9" s="72"/>
      <c r="AO9" s="72"/>
      <c r="AP9" s="72"/>
      <c r="AQ9" s="72"/>
      <c r="AR9" s="72"/>
      <c r="AS9" s="72"/>
      <c r="AT9" s="72"/>
      <c r="AU9" s="72"/>
      <c r="AV9" s="72"/>
      <c r="AW9" s="72"/>
      <c r="AX9" s="72"/>
    </row>
    <row r="10" spans="1:50" ht="14.1" customHeight="1">
      <c r="A10" s="69"/>
      <c r="B10" s="39" t="s">
        <v>21</v>
      </c>
      <c r="C10" s="50">
        <v>16.14</v>
      </c>
      <c r="D10" s="113">
        <v>20.97</v>
      </c>
      <c r="E10" s="114">
        <v>11.63</v>
      </c>
      <c r="F10" s="50">
        <v>19.350000000000001</v>
      </c>
      <c r="G10" s="50">
        <v>15.52</v>
      </c>
      <c r="H10" s="50">
        <v>16</v>
      </c>
      <c r="I10" s="114">
        <v>14.55</v>
      </c>
      <c r="J10" s="50">
        <v>13.84</v>
      </c>
      <c r="K10" s="50">
        <v>16.809999999999999</v>
      </c>
      <c r="L10" s="50">
        <v>13.32</v>
      </c>
      <c r="M10" s="114">
        <v>20.22</v>
      </c>
      <c r="N10" s="74">
        <v>18.670000000000002</v>
      </c>
      <c r="O10" s="50">
        <v>7.54</v>
      </c>
      <c r="P10" s="114">
        <v>14.98</v>
      </c>
      <c r="Q10" s="74">
        <v>16.489999999999998</v>
      </c>
      <c r="R10" s="50">
        <v>16.29</v>
      </c>
      <c r="S10" s="50">
        <v>14.03</v>
      </c>
      <c r="T10" s="114">
        <v>19.11</v>
      </c>
      <c r="U10" s="74">
        <v>16.66</v>
      </c>
      <c r="V10" s="114">
        <v>15.21</v>
      </c>
      <c r="W10" s="50">
        <v>4.8</v>
      </c>
      <c r="X10" s="50">
        <v>18.149999999999999</v>
      </c>
      <c r="Y10" s="114">
        <v>30.48</v>
      </c>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row>
    <row r="11" spans="1:50" ht="14.1" customHeight="1">
      <c r="A11" s="69"/>
      <c r="B11" s="39" t="s">
        <v>22</v>
      </c>
      <c r="C11" s="50">
        <v>6.11</v>
      </c>
      <c r="D11" s="113">
        <v>7.18</v>
      </c>
      <c r="E11" s="114">
        <v>5.1100000000000003</v>
      </c>
      <c r="F11" s="50">
        <v>3.62</v>
      </c>
      <c r="G11" s="50">
        <v>6.61</v>
      </c>
      <c r="H11" s="50">
        <v>8.15</v>
      </c>
      <c r="I11" s="114">
        <v>5.69</v>
      </c>
      <c r="J11" s="50">
        <v>6.42</v>
      </c>
      <c r="K11" s="50">
        <v>6.73</v>
      </c>
      <c r="L11" s="50">
        <v>5.89</v>
      </c>
      <c r="M11" s="114">
        <v>5.31</v>
      </c>
      <c r="N11" s="74">
        <v>7.87</v>
      </c>
      <c r="O11" s="50">
        <v>2.42</v>
      </c>
      <c r="P11" s="114">
        <v>3.95</v>
      </c>
      <c r="Q11" s="74">
        <v>8.15</v>
      </c>
      <c r="R11" s="50">
        <v>6.2</v>
      </c>
      <c r="S11" s="50">
        <v>5.87</v>
      </c>
      <c r="T11" s="114">
        <v>4.9000000000000004</v>
      </c>
      <c r="U11" s="74">
        <v>6.12</v>
      </c>
      <c r="V11" s="114">
        <v>6.08</v>
      </c>
      <c r="W11" s="50">
        <v>1.1299999999999999</v>
      </c>
      <c r="X11" s="50">
        <v>10.39</v>
      </c>
      <c r="Y11" s="114">
        <v>11.11</v>
      </c>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row>
    <row r="12" spans="1:50" ht="14.1" customHeight="1">
      <c r="A12" s="5"/>
      <c r="B12" s="28" t="s">
        <v>120</v>
      </c>
      <c r="C12" s="51">
        <v>2233</v>
      </c>
      <c r="D12" s="200" t="s">
        <v>219</v>
      </c>
      <c r="E12" s="201"/>
      <c r="F12" s="201"/>
      <c r="G12" s="201"/>
      <c r="H12" s="201"/>
      <c r="I12" s="201"/>
      <c r="J12" s="201"/>
      <c r="K12" s="201"/>
      <c r="L12" s="201"/>
      <c r="M12" s="201"/>
      <c r="N12" s="201"/>
      <c r="O12" s="201"/>
      <c r="P12" s="201"/>
      <c r="Q12" s="201"/>
      <c r="R12" s="201"/>
      <c r="S12" s="201"/>
      <c r="T12" s="201"/>
      <c r="U12" s="201"/>
      <c r="V12" s="201"/>
      <c r="W12" s="201"/>
      <c r="X12" s="201"/>
      <c r="Y12" s="20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row>
    <row r="13" spans="1:50" ht="29.65" customHeight="1">
      <c r="A13" s="32" t="s">
        <v>166</v>
      </c>
      <c r="B13" s="124" t="s">
        <v>167</v>
      </c>
      <c r="C13" s="125"/>
      <c r="D13" s="164" t="s">
        <v>76</v>
      </c>
      <c r="E13" s="165"/>
      <c r="F13" s="166" t="s">
        <v>77</v>
      </c>
      <c r="G13" s="167"/>
      <c r="H13" s="167"/>
      <c r="I13" s="168"/>
      <c r="J13" s="169" t="s">
        <v>92</v>
      </c>
      <c r="K13" s="170"/>
      <c r="L13" s="170"/>
      <c r="M13" s="171"/>
      <c r="N13" s="166" t="s">
        <v>91</v>
      </c>
      <c r="O13" s="167"/>
      <c r="P13" s="172"/>
      <c r="Q13" s="169" t="s">
        <v>97</v>
      </c>
      <c r="R13" s="170"/>
      <c r="S13" s="170"/>
      <c r="T13" s="171"/>
      <c r="U13" s="179" t="s">
        <v>213</v>
      </c>
      <c r="V13" s="165"/>
      <c r="W13" s="166" t="s">
        <v>214</v>
      </c>
      <c r="X13" s="167"/>
      <c r="Y13" s="1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row>
    <row r="14" spans="1:50" ht="15.4" customHeight="1">
      <c r="A14" s="2"/>
      <c r="B14" s="3"/>
      <c r="C14" s="4"/>
      <c r="D14" s="203"/>
      <c r="E14" s="204"/>
      <c r="F14" s="205"/>
      <c r="G14" s="206"/>
      <c r="H14" s="206"/>
      <c r="I14" s="207"/>
      <c r="J14" s="208"/>
      <c r="K14" s="208"/>
      <c r="L14" s="208"/>
      <c r="M14" s="208"/>
      <c r="N14" s="209"/>
      <c r="O14" s="208"/>
      <c r="P14" s="210"/>
      <c r="Q14" s="208"/>
      <c r="R14" s="208"/>
      <c r="S14" s="208"/>
      <c r="T14" s="208"/>
      <c r="U14" s="203"/>
      <c r="V14" s="204"/>
      <c r="W14" s="203"/>
      <c r="X14" s="221"/>
      <c r="Y14" s="22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row>
    <row r="15" spans="1:50" ht="31.15" customHeight="1">
      <c r="A15" s="69"/>
      <c r="B15" s="70"/>
      <c r="C15" s="48" t="s">
        <v>74</v>
      </c>
      <c r="D15" s="82" t="s">
        <v>1</v>
      </c>
      <c r="E15" s="83" t="s">
        <v>2</v>
      </c>
      <c r="F15" s="84" t="s">
        <v>3</v>
      </c>
      <c r="G15" s="85" t="s">
        <v>4</v>
      </c>
      <c r="H15" s="85" t="s">
        <v>5</v>
      </c>
      <c r="I15" s="86" t="s">
        <v>6</v>
      </c>
      <c r="J15" s="87" t="s">
        <v>7</v>
      </c>
      <c r="K15" s="88" t="s">
        <v>8</v>
      </c>
      <c r="L15" s="88" t="s">
        <v>215</v>
      </c>
      <c r="M15" s="89" t="s">
        <v>9</v>
      </c>
      <c r="N15" s="90" t="s">
        <v>10</v>
      </c>
      <c r="O15" s="91" t="s">
        <v>11</v>
      </c>
      <c r="P15" s="92" t="s">
        <v>12</v>
      </c>
      <c r="Q15" s="87" t="s">
        <v>13</v>
      </c>
      <c r="R15" s="88" t="s">
        <v>14</v>
      </c>
      <c r="S15" s="88" t="s">
        <v>15</v>
      </c>
      <c r="T15" s="89" t="s">
        <v>16</v>
      </c>
      <c r="U15" s="88" t="s">
        <v>17</v>
      </c>
      <c r="V15" s="88" t="s">
        <v>18</v>
      </c>
      <c r="W15" s="93" t="s">
        <v>216</v>
      </c>
      <c r="X15" s="94" t="s">
        <v>217</v>
      </c>
      <c r="Y15" s="94" t="s">
        <v>218</v>
      </c>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row>
    <row r="16" spans="1:50" ht="15.4" customHeight="1">
      <c r="A16" s="69"/>
      <c r="B16" s="70"/>
      <c r="C16" s="50" t="s">
        <v>75</v>
      </c>
      <c r="D16" s="113" t="s">
        <v>75</v>
      </c>
      <c r="E16" s="114" t="s">
        <v>75</v>
      </c>
      <c r="F16" s="50" t="s">
        <v>75</v>
      </c>
      <c r="G16" s="50" t="s">
        <v>75</v>
      </c>
      <c r="H16" s="50" t="s">
        <v>75</v>
      </c>
      <c r="I16" s="114" t="s">
        <v>75</v>
      </c>
      <c r="J16" s="50" t="s">
        <v>75</v>
      </c>
      <c r="K16" s="50" t="s">
        <v>75</v>
      </c>
      <c r="L16" s="50" t="s">
        <v>75</v>
      </c>
      <c r="M16" s="114" t="s">
        <v>75</v>
      </c>
      <c r="N16" s="50" t="s">
        <v>75</v>
      </c>
      <c r="O16" s="50" t="s">
        <v>75</v>
      </c>
      <c r="P16" s="114" t="s">
        <v>75</v>
      </c>
      <c r="Q16" s="50" t="s">
        <v>75</v>
      </c>
      <c r="R16" s="50" t="s">
        <v>75</v>
      </c>
      <c r="S16" s="50" t="s">
        <v>75</v>
      </c>
      <c r="T16" s="114" t="s">
        <v>75</v>
      </c>
      <c r="U16" s="50" t="s">
        <v>75</v>
      </c>
      <c r="V16" s="114" t="s">
        <v>75</v>
      </c>
      <c r="W16" s="50" t="s">
        <v>75</v>
      </c>
      <c r="X16" s="50" t="s">
        <v>75</v>
      </c>
      <c r="Y16" s="114" t="s">
        <v>75</v>
      </c>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row>
    <row r="17" spans="1:50" ht="14.1" customHeight="1">
      <c r="A17" s="69"/>
      <c r="B17" s="39" t="s">
        <v>19</v>
      </c>
      <c r="C17" s="50">
        <v>43.81</v>
      </c>
      <c r="D17" s="113">
        <v>33.479999999999997</v>
      </c>
      <c r="E17" s="114">
        <v>53.46</v>
      </c>
      <c r="F17" s="50">
        <v>41.35</v>
      </c>
      <c r="G17" s="50">
        <v>44.32</v>
      </c>
      <c r="H17" s="50">
        <v>43.58</v>
      </c>
      <c r="I17" s="114">
        <v>45.28</v>
      </c>
      <c r="J17" s="50">
        <v>51.93</v>
      </c>
      <c r="K17" s="50">
        <v>43.22</v>
      </c>
      <c r="L17" s="50">
        <v>41.64</v>
      </c>
      <c r="M17" s="114">
        <v>38.76</v>
      </c>
      <c r="N17" s="74">
        <v>36.76</v>
      </c>
      <c r="O17" s="50">
        <v>61.94</v>
      </c>
      <c r="P17" s="114">
        <v>55.46</v>
      </c>
      <c r="Q17" s="74">
        <v>45.88</v>
      </c>
      <c r="R17" s="50">
        <v>42.71</v>
      </c>
      <c r="S17" s="50">
        <v>45.99</v>
      </c>
      <c r="T17" s="114">
        <v>39.75</v>
      </c>
      <c r="U17" s="74">
        <v>42.28</v>
      </c>
      <c r="V17" s="114">
        <v>46.53</v>
      </c>
      <c r="W17" s="50">
        <v>58.34</v>
      </c>
      <c r="X17" s="50">
        <v>42.57</v>
      </c>
      <c r="Y17" s="114">
        <v>23.72</v>
      </c>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row>
    <row r="18" spans="1:50" ht="14.1" customHeight="1">
      <c r="A18" s="69"/>
      <c r="B18" s="39" t="s">
        <v>20</v>
      </c>
      <c r="C18" s="50">
        <v>32.630000000000003</v>
      </c>
      <c r="D18" s="113">
        <v>36.26</v>
      </c>
      <c r="E18" s="114">
        <v>29.25</v>
      </c>
      <c r="F18" s="50">
        <v>34.090000000000003</v>
      </c>
      <c r="G18" s="50">
        <v>33.82</v>
      </c>
      <c r="H18" s="50">
        <v>30.18</v>
      </c>
      <c r="I18" s="114">
        <v>32.72</v>
      </c>
      <c r="J18" s="50">
        <v>27.17</v>
      </c>
      <c r="K18" s="50">
        <v>32.4</v>
      </c>
      <c r="L18" s="50">
        <v>36.9</v>
      </c>
      <c r="M18" s="114">
        <v>34.130000000000003</v>
      </c>
      <c r="N18" s="74">
        <v>34.049999999999997</v>
      </c>
      <c r="O18" s="50">
        <v>27.63</v>
      </c>
      <c r="P18" s="114">
        <v>27.94</v>
      </c>
      <c r="Q18" s="74">
        <v>33.28</v>
      </c>
      <c r="R18" s="50">
        <v>35.17</v>
      </c>
      <c r="S18" s="50">
        <v>29.32</v>
      </c>
      <c r="T18" s="114">
        <v>35.24</v>
      </c>
      <c r="U18" s="74">
        <v>33.159999999999997</v>
      </c>
      <c r="V18" s="114">
        <v>31.7</v>
      </c>
      <c r="W18" s="50">
        <v>36.29</v>
      </c>
      <c r="X18" s="50">
        <v>26.52</v>
      </c>
      <c r="Y18" s="114">
        <v>33.81</v>
      </c>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row>
    <row r="19" spans="1:50" ht="14.1" customHeight="1">
      <c r="A19" s="69"/>
      <c r="B19" s="39" t="s">
        <v>21</v>
      </c>
      <c r="C19" s="50">
        <v>17.43</v>
      </c>
      <c r="D19" s="113">
        <v>22.31</v>
      </c>
      <c r="E19" s="114">
        <v>12.87</v>
      </c>
      <c r="F19" s="50">
        <v>20.21</v>
      </c>
      <c r="G19" s="50">
        <v>15.84</v>
      </c>
      <c r="H19" s="50">
        <v>18.2</v>
      </c>
      <c r="I19" s="114">
        <v>16.16</v>
      </c>
      <c r="J19" s="50">
        <v>14.4</v>
      </c>
      <c r="K19" s="50">
        <v>17.690000000000001</v>
      </c>
      <c r="L19" s="50">
        <v>15.71</v>
      </c>
      <c r="M19" s="114">
        <v>21.59</v>
      </c>
      <c r="N19" s="74">
        <v>21.4</v>
      </c>
      <c r="O19" s="50">
        <v>7.47</v>
      </c>
      <c r="P19" s="114">
        <v>13.45</v>
      </c>
      <c r="Q19" s="74">
        <v>15.22</v>
      </c>
      <c r="R19" s="50">
        <v>15.66</v>
      </c>
      <c r="S19" s="50">
        <v>17.8</v>
      </c>
      <c r="T19" s="114">
        <v>19.98</v>
      </c>
      <c r="U19" s="74">
        <v>18.309999999999999</v>
      </c>
      <c r="V19" s="114">
        <v>15.85</v>
      </c>
      <c r="W19" s="50">
        <v>4.8099999999999996</v>
      </c>
      <c r="X19" s="50">
        <v>20</v>
      </c>
      <c r="Y19" s="114">
        <v>32.880000000000003</v>
      </c>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row>
    <row r="20" spans="1:50" ht="14.1" customHeight="1">
      <c r="A20" s="69"/>
      <c r="B20" s="39" t="s">
        <v>22</v>
      </c>
      <c r="C20" s="50">
        <v>6.13</v>
      </c>
      <c r="D20" s="113">
        <v>7.95</v>
      </c>
      <c r="E20" s="114">
        <v>4.43</v>
      </c>
      <c r="F20" s="50">
        <v>4.3499999999999996</v>
      </c>
      <c r="G20" s="50">
        <v>6.01</v>
      </c>
      <c r="H20" s="50">
        <v>8.0500000000000007</v>
      </c>
      <c r="I20" s="114">
        <v>5.84</v>
      </c>
      <c r="J20" s="50">
        <v>6.5</v>
      </c>
      <c r="K20" s="50">
        <v>6.69</v>
      </c>
      <c r="L20" s="50">
        <v>5.75</v>
      </c>
      <c r="M20" s="114">
        <v>5.52</v>
      </c>
      <c r="N20" s="74">
        <v>7.8</v>
      </c>
      <c r="O20" s="50">
        <v>2.96</v>
      </c>
      <c r="P20" s="114">
        <v>3.15</v>
      </c>
      <c r="Q20" s="74">
        <v>5.63</v>
      </c>
      <c r="R20" s="50">
        <v>6.45</v>
      </c>
      <c r="S20" s="50">
        <v>6.88</v>
      </c>
      <c r="T20" s="114">
        <v>5.03</v>
      </c>
      <c r="U20" s="74">
        <v>6.24</v>
      </c>
      <c r="V20" s="114">
        <v>5.93</v>
      </c>
      <c r="W20" s="50">
        <v>0.56000000000000005</v>
      </c>
      <c r="X20" s="50">
        <v>10.91</v>
      </c>
      <c r="Y20" s="114">
        <v>9.58</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row>
    <row r="21" spans="1:50" ht="14.1" customHeight="1">
      <c r="A21" s="5"/>
      <c r="B21" s="28" t="s">
        <v>120</v>
      </c>
      <c r="C21" s="51">
        <v>2214</v>
      </c>
      <c r="D21" s="200" t="s">
        <v>219</v>
      </c>
      <c r="E21" s="201"/>
      <c r="F21" s="201"/>
      <c r="G21" s="201"/>
      <c r="H21" s="201"/>
      <c r="I21" s="201"/>
      <c r="J21" s="201"/>
      <c r="K21" s="201"/>
      <c r="L21" s="201"/>
      <c r="M21" s="201"/>
      <c r="N21" s="201"/>
      <c r="O21" s="201"/>
      <c r="P21" s="201"/>
      <c r="Q21" s="201"/>
      <c r="R21" s="201"/>
      <c r="S21" s="201"/>
      <c r="T21" s="201"/>
      <c r="U21" s="201"/>
      <c r="V21" s="201"/>
      <c r="W21" s="201"/>
      <c r="X21" s="201"/>
      <c r="Y21" s="20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row>
    <row r="22" spans="1:50" ht="29.1" customHeight="1">
      <c r="A22" s="32" t="s">
        <v>168</v>
      </c>
      <c r="B22" s="124" t="s">
        <v>169</v>
      </c>
      <c r="C22" s="125" t="s">
        <v>0</v>
      </c>
      <c r="D22" s="164" t="s">
        <v>76</v>
      </c>
      <c r="E22" s="165"/>
      <c r="F22" s="166" t="s">
        <v>77</v>
      </c>
      <c r="G22" s="167"/>
      <c r="H22" s="167"/>
      <c r="I22" s="168"/>
      <c r="J22" s="169" t="s">
        <v>92</v>
      </c>
      <c r="K22" s="170"/>
      <c r="L22" s="170"/>
      <c r="M22" s="171"/>
      <c r="N22" s="166" t="s">
        <v>91</v>
      </c>
      <c r="O22" s="167"/>
      <c r="P22" s="172"/>
      <c r="Q22" s="169" t="s">
        <v>97</v>
      </c>
      <c r="R22" s="170"/>
      <c r="S22" s="170"/>
      <c r="T22" s="171"/>
      <c r="U22" s="179" t="s">
        <v>213</v>
      </c>
      <c r="V22" s="165"/>
      <c r="W22" s="166" t="s">
        <v>214</v>
      </c>
      <c r="X22" s="167"/>
      <c r="Y22" s="1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row>
    <row r="23" spans="1:50" ht="14.1" customHeight="1">
      <c r="A23" s="2"/>
      <c r="B23" s="3"/>
      <c r="C23" s="4"/>
      <c r="D23" s="203"/>
      <c r="E23" s="204"/>
      <c r="F23" s="205"/>
      <c r="G23" s="206"/>
      <c r="H23" s="206"/>
      <c r="I23" s="207"/>
      <c r="J23" s="208"/>
      <c r="K23" s="208"/>
      <c r="L23" s="208"/>
      <c r="M23" s="208"/>
      <c r="N23" s="209"/>
      <c r="O23" s="208"/>
      <c r="P23" s="210"/>
      <c r="Q23" s="208"/>
      <c r="R23" s="208"/>
      <c r="S23" s="208"/>
      <c r="T23" s="208"/>
      <c r="U23" s="203"/>
      <c r="V23" s="204"/>
      <c r="W23" s="203"/>
      <c r="X23" s="221"/>
      <c r="Y23" s="22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row>
    <row r="24" spans="1:50" ht="27.95" customHeight="1">
      <c r="A24" s="69"/>
      <c r="B24" s="70"/>
      <c r="C24" s="48" t="s">
        <v>74</v>
      </c>
      <c r="D24" s="95" t="s">
        <v>1</v>
      </c>
      <c r="E24" s="96" t="s">
        <v>2</v>
      </c>
      <c r="F24" s="95" t="s">
        <v>3</v>
      </c>
      <c r="G24" s="97" t="s">
        <v>4</v>
      </c>
      <c r="H24" s="97" t="s">
        <v>5</v>
      </c>
      <c r="I24" s="98" t="s">
        <v>6</v>
      </c>
      <c r="J24" s="99" t="s">
        <v>7</v>
      </c>
      <c r="K24" s="100" t="s">
        <v>8</v>
      </c>
      <c r="L24" s="100" t="s">
        <v>215</v>
      </c>
      <c r="M24" s="98" t="s">
        <v>9</v>
      </c>
      <c r="N24" s="101" t="s">
        <v>10</v>
      </c>
      <c r="O24" s="102" t="s">
        <v>11</v>
      </c>
      <c r="P24" s="103" t="s">
        <v>12</v>
      </c>
      <c r="Q24" s="99" t="s">
        <v>13</v>
      </c>
      <c r="R24" s="100" t="s">
        <v>14</v>
      </c>
      <c r="S24" s="100" t="s">
        <v>15</v>
      </c>
      <c r="T24" s="98" t="s">
        <v>16</v>
      </c>
      <c r="U24" s="98" t="s">
        <v>17</v>
      </c>
      <c r="V24" s="98" t="s">
        <v>18</v>
      </c>
      <c r="W24" s="99" t="s">
        <v>216</v>
      </c>
      <c r="X24" s="100" t="s">
        <v>217</v>
      </c>
      <c r="Y24" s="100" t="s">
        <v>218</v>
      </c>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row>
    <row r="25" spans="1:50" ht="13.9" customHeight="1">
      <c r="A25" s="69"/>
      <c r="B25" s="70"/>
      <c r="C25" s="50" t="s">
        <v>75</v>
      </c>
      <c r="D25" s="113" t="s">
        <v>75</v>
      </c>
      <c r="E25" s="114" t="s">
        <v>75</v>
      </c>
      <c r="F25" s="50" t="s">
        <v>75</v>
      </c>
      <c r="G25" s="50" t="s">
        <v>75</v>
      </c>
      <c r="H25" s="50" t="s">
        <v>75</v>
      </c>
      <c r="I25" s="114" t="s">
        <v>75</v>
      </c>
      <c r="J25" s="50" t="s">
        <v>75</v>
      </c>
      <c r="K25" s="50" t="s">
        <v>75</v>
      </c>
      <c r="L25" s="50" t="s">
        <v>75</v>
      </c>
      <c r="M25" s="114" t="s">
        <v>75</v>
      </c>
      <c r="N25" s="50" t="s">
        <v>75</v>
      </c>
      <c r="O25" s="50" t="s">
        <v>75</v>
      </c>
      <c r="P25" s="114" t="s">
        <v>75</v>
      </c>
      <c r="Q25" s="50" t="s">
        <v>75</v>
      </c>
      <c r="R25" s="50" t="s">
        <v>75</v>
      </c>
      <c r="S25" s="50" t="s">
        <v>75</v>
      </c>
      <c r="T25" s="114" t="s">
        <v>75</v>
      </c>
      <c r="U25" s="50" t="s">
        <v>75</v>
      </c>
      <c r="V25" s="114" t="s">
        <v>75</v>
      </c>
      <c r="W25" s="104" t="s">
        <v>75</v>
      </c>
      <c r="X25" s="104" t="s">
        <v>75</v>
      </c>
      <c r="Y25" s="104" t="s">
        <v>75</v>
      </c>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row>
    <row r="26" spans="1:50" ht="14.1" customHeight="1">
      <c r="A26" s="75" t="s">
        <v>170</v>
      </c>
      <c r="B26" s="39" t="s">
        <v>130</v>
      </c>
      <c r="C26" s="50">
        <v>26.04</v>
      </c>
      <c r="D26" s="113">
        <v>27.49</v>
      </c>
      <c r="E26" s="114">
        <v>24.69</v>
      </c>
      <c r="F26" s="50">
        <v>18.22</v>
      </c>
      <c r="G26" s="50">
        <v>29.45</v>
      </c>
      <c r="H26" s="50">
        <v>28.94</v>
      </c>
      <c r="I26" s="114">
        <v>26.17</v>
      </c>
      <c r="J26" s="50">
        <v>23.66</v>
      </c>
      <c r="K26" s="50">
        <v>27.81</v>
      </c>
      <c r="L26" s="50">
        <v>24.4</v>
      </c>
      <c r="M26" s="114">
        <v>27.88</v>
      </c>
      <c r="N26" s="50">
        <v>26.59</v>
      </c>
      <c r="O26" s="50">
        <v>21.17</v>
      </c>
      <c r="P26" s="114">
        <v>22.79</v>
      </c>
      <c r="Q26" s="50">
        <v>26.97</v>
      </c>
      <c r="R26" s="50">
        <v>31.85</v>
      </c>
      <c r="S26" s="50">
        <v>23.1</v>
      </c>
      <c r="T26" s="114">
        <v>25.01</v>
      </c>
      <c r="U26" s="50">
        <v>24.31</v>
      </c>
      <c r="V26" s="114">
        <v>29.14</v>
      </c>
      <c r="W26" s="50">
        <v>26.99</v>
      </c>
      <c r="X26" s="50">
        <v>18.27</v>
      </c>
      <c r="Y26" s="114">
        <v>27.58</v>
      </c>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row>
    <row r="27" spans="1:50" ht="14.1" customHeight="1">
      <c r="A27" s="75" t="s">
        <v>131</v>
      </c>
      <c r="B27" s="39" t="s">
        <v>132</v>
      </c>
      <c r="C27" s="50">
        <v>23.57</v>
      </c>
      <c r="D27" s="113">
        <v>23.83</v>
      </c>
      <c r="E27" s="114">
        <v>23.32</v>
      </c>
      <c r="F27" s="50">
        <v>31.02</v>
      </c>
      <c r="G27" s="50">
        <v>23.31</v>
      </c>
      <c r="H27" s="50">
        <v>25.35</v>
      </c>
      <c r="I27" s="114">
        <v>17.14</v>
      </c>
      <c r="J27" s="50">
        <v>21.81</v>
      </c>
      <c r="K27" s="50">
        <v>22.06</v>
      </c>
      <c r="L27" s="50">
        <v>28.2</v>
      </c>
      <c r="M27" s="114">
        <v>22.64</v>
      </c>
      <c r="N27" s="50">
        <v>18.71</v>
      </c>
      <c r="O27" s="50">
        <v>30.46</v>
      </c>
      <c r="P27" s="114">
        <v>34.01</v>
      </c>
      <c r="Q27" s="50">
        <v>29.47</v>
      </c>
      <c r="R27" s="50">
        <v>19.18</v>
      </c>
      <c r="S27" s="50">
        <v>23.03</v>
      </c>
      <c r="T27" s="114">
        <v>23.91</v>
      </c>
      <c r="U27" s="50">
        <v>21.63</v>
      </c>
      <c r="V27" s="114">
        <v>27.04</v>
      </c>
      <c r="W27" s="50">
        <v>30.78</v>
      </c>
      <c r="X27" s="50">
        <v>21.5</v>
      </c>
      <c r="Y27" s="114">
        <v>17.53</v>
      </c>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row>
    <row r="28" spans="1:50" ht="14.1" customHeight="1">
      <c r="A28" s="75" t="s">
        <v>133</v>
      </c>
      <c r="B28" s="39" t="s">
        <v>134</v>
      </c>
      <c r="C28" s="50">
        <v>17.22</v>
      </c>
      <c r="D28" s="113">
        <v>15.95</v>
      </c>
      <c r="E28" s="114">
        <v>18.39</v>
      </c>
      <c r="F28" s="50">
        <v>19.649999999999999</v>
      </c>
      <c r="G28" s="50">
        <v>26.28</v>
      </c>
      <c r="H28" s="50">
        <v>16.14</v>
      </c>
      <c r="I28" s="114">
        <v>8.91</v>
      </c>
      <c r="J28" s="50">
        <v>17.78</v>
      </c>
      <c r="K28" s="50">
        <v>16.48</v>
      </c>
      <c r="L28" s="50">
        <v>17.329999999999998</v>
      </c>
      <c r="M28" s="114">
        <v>17.39</v>
      </c>
      <c r="N28" s="50">
        <v>13.35</v>
      </c>
      <c r="O28" s="50">
        <v>27.3</v>
      </c>
      <c r="P28" s="114">
        <v>22.09</v>
      </c>
      <c r="Q28" s="50">
        <v>14.95</v>
      </c>
      <c r="R28" s="50">
        <v>12.88</v>
      </c>
      <c r="S28" s="50">
        <v>21.11</v>
      </c>
      <c r="T28" s="114">
        <v>16.440000000000001</v>
      </c>
      <c r="U28" s="50">
        <v>12.7</v>
      </c>
      <c r="V28" s="114">
        <v>25.31</v>
      </c>
      <c r="W28" s="50">
        <v>25.01</v>
      </c>
      <c r="X28" s="50">
        <v>18.440000000000001</v>
      </c>
      <c r="Y28" s="114">
        <v>17.899999999999999</v>
      </c>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row>
    <row r="29" spans="1:50" ht="14.1" customHeight="1">
      <c r="A29" s="75" t="s">
        <v>135</v>
      </c>
      <c r="B29" s="39" t="s">
        <v>136</v>
      </c>
      <c r="C29" s="50">
        <v>15.68</v>
      </c>
      <c r="D29" s="113">
        <v>17.07</v>
      </c>
      <c r="E29" s="114">
        <v>14.38</v>
      </c>
      <c r="F29" s="50">
        <v>11.43</v>
      </c>
      <c r="G29" s="50">
        <v>13.63</v>
      </c>
      <c r="H29" s="50">
        <v>14.25</v>
      </c>
      <c r="I29" s="114">
        <v>21.52</v>
      </c>
      <c r="J29" s="50">
        <v>18.100000000000001</v>
      </c>
      <c r="K29" s="50">
        <v>13.94</v>
      </c>
      <c r="L29" s="50">
        <v>15.57</v>
      </c>
      <c r="M29" s="114">
        <v>15.4</v>
      </c>
      <c r="N29" s="50">
        <v>16.559999999999999</v>
      </c>
      <c r="O29" s="50">
        <v>14.27</v>
      </c>
      <c r="P29" s="114">
        <v>14.53</v>
      </c>
      <c r="Q29" s="50">
        <v>13.13</v>
      </c>
      <c r="R29" s="50">
        <v>14.73</v>
      </c>
      <c r="S29" s="50">
        <v>15.02</v>
      </c>
      <c r="T29" s="114">
        <v>19.43</v>
      </c>
      <c r="U29" s="50">
        <v>17.21</v>
      </c>
      <c r="V29" s="114">
        <v>12.94</v>
      </c>
      <c r="W29" s="50">
        <v>16.739999999999998</v>
      </c>
      <c r="X29" s="50">
        <v>13.82</v>
      </c>
      <c r="Y29" s="114">
        <v>12.82</v>
      </c>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row>
    <row r="30" spans="1:50" ht="14.1" customHeight="1">
      <c r="A30" s="75" t="s">
        <v>137</v>
      </c>
      <c r="B30" s="39" t="s">
        <v>138</v>
      </c>
      <c r="C30" s="50">
        <v>9.52</v>
      </c>
      <c r="D30" s="113">
        <v>11.18</v>
      </c>
      <c r="E30" s="114">
        <v>7.97</v>
      </c>
      <c r="F30" s="50">
        <v>6.47</v>
      </c>
      <c r="G30" s="50">
        <v>13.64</v>
      </c>
      <c r="H30" s="50">
        <v>11.17</v>
      </c>
      <c r="I30" s="114">
        <v>6.82</v>
      </c>
      <c r="J30" s="50">
        <v>8.36</v>
      </c>
      <c r="K30" s="50">
        <v>8.64</v>
      </c>
      <c r="L30" s="50">
        <v>10.27</v>
      </c>
      <c r="M30" s="114">
        <v>10.92</v>
      </c>
      <c r="N30" s="50">
        <v>8.41</v>
      </c>
      <c r="O30" s="50">
        <v>8.6999999999999993</v>
      </c>
      <c r="P30" s="114">
        <v>14.66</v>
      </c>
      <c r="Q30" s="50">
        <v>9.7799999999999994</v>
      </c>
      <c r="R30" s="50">
        <v>7.85</v>
      </c>
      <c r="S30" s="50">
        <v>8.8800000000000008</v>
      </c>
      <c r="T30" s="114">
        <v>11.81</v>
      </c>
      <c r="U30" s="50">
        <v>7.26</v>
      </c>
      <c r="V30" s="114">
        <v>13.58</v>
      </c>
      <c r="W30" s="50">
        <v>10.23</v>
      </c>
      <c r="X30" s="50">
        <v>14.27</v>
      </c>
      <c r="Y30" s="114">
        <v>6.9</v>
      </c>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row>
    <row r="31" spans="1:50" ht="14.1" customHeight="1">
      <c r="A31" s="75" t="s">
        <v>139</v>
      </c>
      <c r="B31" s="39" t="s">
        <v>171</v>
      </c>
      <c r="C31" s="50">
        <v>19.579999999999998</v>
      </c>
      <c r="D31" s="113">
        <v>15.98</v>
      </c>
      <c r="E31" s="114">
        <v>22.95</v>
      </c>
      <c r="F31" s="50">
        <v>17.489999999999998</v>
      </c>
      <c r="G31" s="50">
        <v>11.56</v>
      </c>
      <c r="H31" s="50">
        <v>18.010000000000002</v>
      </c>
      <c r="I31" s="114">
        <v>29.01</v>
      </c>
      <c r="J31" s="50">
        <v>18.84</v>
      </c>
      <c r="K31" s="50">
        <v>21.64</v>
      </c>
      <c r="L31" s="50">
        <v>19.190000000000001</v>
      </c>
      <c r="M31" s="114">
        <v>18.36</v>
      </c>
      <c r="N31" s="50">
        <v>20.65</v>
      </c>
      <c r="O31" s="50">
        <v>20.3</v>
      </c>
      <c r="P31" s="114">
        <v>15.34</v>
      </c>
      <c r="Q31" s="50">
        <v>15.81</v>
      </c>
      <c r="R31" s="50">
        <v>21.19</v>
      </c>
      <c r="S31" s="50">
        <v>20.2</v>
      </c>
      <c r="T31" s="114">
        <v>19.95</v>
      </c>
      <c r="U31" s="50">
        <v>22.23</v>
      </c>
      <c r="V31" s="114">
        <v>14.83</v>
      </c>
      <c r="W31" s="50">
        <v>16.079999999999998</v>
      </c>
      <c r="X31" s="50">
        <v>12.05</v>
      </c>
      <c r="Y31" s="114">
        <v>19.059999999999999</v>
      </c>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row>
    <row r="32" spans="1:50" ht="14.1" customHeight="1">
      <c r="A32" s="5"/>
      <c r="B32" s="28" t="s">
        <v>120</v>
      </c>
      <c r="C32" s="51">
        <v>2236</v>
      </c>
      <c r="D32" s="200" t="s">
        <v>219</v>
      </c>
      <c r="E32" s="201"/>
      <c r="F32" s="201"/>
      <c r="G32" s="201"/>
      <c r="H32" s="201"/>
      <c r="I32" s="201"/>
      <c r="J32" s="201"/>
      <c r="K32" s="201"/>
      <c r="L32" s="201"/>
      <c r="M32" s="201"/>
      <c r="N32" s="201"/>
      <c r="O32" s="201"/>
      <c r="P32" s="201"/>
      <c r="Q32" s="201"/>
      <c r="R32" s="201"/>
      <c r="S32" s="201"/>
      <c r="T32" s="201"/>
      <c r="U32" s="201"/>
      <c r="V32" s="201"/>
      <c r="W32" s="201"/>
      <c r="X32" s="201"/>
      <c r="Y32" s="20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row>
    <row r="33" spans="1:50" ht="29.1" customHeight="1">
      <c r="A33" s="32" t="s">
        <v>172</v>
      </c>
      <c r="B33" s="124" t="s">
        <v>173</v>
      </c>
      <c r="C33" s="125" t="s">
        <v>0</v>
      </c>
      <c r="D33" s="164" t="s">
        <v>76</v>
      </c>
      <c r="E33" s="165"/>
      <c r="F33" s="166" t="s">
        <v>77</v>
      </c>
      <c r="G33" s="167"/>
      <c r="H33" s="167"/>
      <c r="I33" s="168"/>
      <c r="J33" s="169" t="s">
        <v>92</v>
      </c>
      <c r="K33" s="170"/>
      <c r="L33" s="170"/>
      <c r="M33" s="171"/>
      <c r="N33" s="166" t="s">
        <v>91</v>
      </c>
      <c r="O33" s="167"/>
      <c r="P33" s="172"/>
      <c r="Q33" s="169" t="s">
        <v>97</v>
      </c>
      <c r="R33" s="170"/>
      <c r="S33" s="170"/>
      <c r="T33" s="171"/>
      <c r="U33" s="179" t="s">
        <v>213</v>
      </c>
      <c r="V33" s="165"/>
      <c r="W33" s="166" t="s">
        <v>214</v>
      </c>
      <c r="X33" s="167"/>
      <c r="Y33" s="1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row>
    <row r="34" spans="1:50" ht="17.100000000000001" customHeight="1">
      <c r="A34" s="2"/>
      <c r="B34" s="3"/>
      <c r="C34" s="4"/>
      <c r="D34" s="203"/>
      <c r="E34" s="204"/>
      <c r="F34" s="205"/>
      <c r="G34" s="206"/>
      <c r="H34" s="206"/>
      <c r="I34" s="207"/>
      <c r="J34" s="208"/>
      <c r="K34" s="208"/>
      <c r="L34" s="208"/>
      <c r="M34" s="208"/>
      <c r="N34" s="209"/>
      <c r="O34" s="208"/>
      <c r="P34" s="210"/>
      <c r="Q34" s="208"/>
      <c r="R34" s="208"/>
      <c r="S34" s="208"/>
      <c r="T34" s="208"/>
      <c r="U34" s="203"/>
      <c r="V34" s="204"/>
      <c r="W34" s="203"/>
      <c r="X34" s="221"/>
      <c r="Y34" s="22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row>
    <row r="35" spans="1:50" ht="29.45" customHeight="1">
      <c r="A35" s="69"/>
      <c r="B35" s="70"/>
      <c r="C35" s="48" t="s">
        <v>74</v>
      </c>
      <c r="D35" s="95" t="s">
        <v>1</v>
      </c>
      <c r="E35" s="96" t="s">
        <v>2</v>
      </c>
      <c r="F35" s="95" t="s">
        <v>3</v>
      </c>
      <c r="G35" s="97" t="s">
        <v>4</v>
      </c>
      <c r="H35" s="97" t="s">
        <v>5</v>
      </c>
      <c r="I35" s="98" t="s">
        <v>6</v>
      </c>
      <c r="J35" s="99" t="s">
        <v>7</v>
      </c>
      <c r="K35" s="100" t="s">
        <v>8</v>
      </c>
      <c r="L35" s="100" t="s">
        <v>215</v>
      </c>
      <c r="M35" s="98" t="s">
        <v>9</v>
      </c>
      <c r="N35" s="101" t="s">
        <v>10</v>
      </c>
      <c r="O35" s="102" t="s">
        <v>11</v>
      </c>
      <c r="P35" s="103" t="s">
        <v>12</v>
      </c>
      <c r="Q35" s="99" t="s">
        <v>13</v>
      </c>
      <c r="R35" s="100" t="s">
        <v>14</v>
      </c>
      <c r="S35" s="100" t="s">
        <v>15</v>
      </c>
      <c r="T35" s="98" t="s">
        <v>16</v>
      </c>
      <c r="U35" s="98" t="s">
        <v>17</v>
      </c>
      <c r="V35" s="98" t="s">
        <v>18</v>
      </c>
      <c r="W35" s="99" t="s">
        <v>216</v>
      </c>
      <c r="X35" s="100" t="s">
        <v>217</v>
      </c>
      <c r="Y35" s="100" t="s">
        <v>218</v>
      </c>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row>
    <row r="36" spans="1:50" ht="14.65" customHeight="1">
      <c r="A36" s="69"/>
      <c r="B36" s="70"/>
      <c r="C36" s="50" t="s">
        <v>75</v>
      </c>
      <c r="D36" s="113" t="s">
        <v>75</v>
      </c>
      <c r="E36" s="114" t="s">
        <v>75</v>
      </c>
      <c r="F36" s="50" t="s">
        <v>75</v>
      </c>
      <c r="G36" s="50" t="s">
        <v>75</v>
      </c>
      <c r="H36" s="50" t="s">
        <v>75</v>
      </c>
      <c r="I36" s="114" t="s">
        <v>75</v>
      </c>
      <c r="J36" s="50" t="s">
        <v>75</v>
      </c>
      <c r="K36" s="50" t="s">
        <v>75</v>
      </c>
      <c r="L36" s="50" t="s">
        <v>75</v>
      </c>
      <c r="M36" s="114" t="s">
        <v>75</v>
      </c>
      <c r="N36" s="50" t="s">
        <v>75</v>
      </c>
      <c r="O36" s="50" t="s">
        <v>75</v>
      </c>
      <c r="P36" s="114" t="s">
        <v>75</v>
      </c>
      <c r="Q36" s="50" t="s">
        <v>75</v>
      </c>
      <c r="R36" s="50" t="s">
        <v>75</v>
      </c>
      <c r="S36" s="50" t="s">
        <v>75</v>
      </c>
      <c r="T36" s="114" t="s">
        <v>75</v>
      </c>
      <c r="U36" s="50" t="s">
        <v>75</v>
      </c>
      <c r="V36" s="114" t="s">
        <v>75</v>
      </c>
      <c r="W36" s="50" t="s">
        <v>75</v>
      </c>
      <c r="X36" s="50" t="s">
        <v>75</v>
      </c>
      <c r="Y36" s="114" t="s">
        <v>75</v>
      </c>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row>
    <row r="37" spans="1:50" ht="22.9" customHeight="1">
      <c r="A37" s="76"/>
      <c r="B37" s="77" t="s">
        <v>132</v>
      </c>
      <c r="C37" s="76"/>
      <c r="D37" s="236"/>
      <c r="E37" s="237"/>
      <c r="F37" s="237"/>
      <c r="G37" s="237"/>
      <c r="H37" s="237"/>
      <c r="I37" s="237"/>
      <c r="J37" s="237"/>
      <c r="K37" s="237"/>
      <c r="L37" s="237"/>
      <c r="M37" s="237"/>
      <c r="N37" s="237"/>
      <c r="O37" s="237"/>
      <c r="P37" s="237"/>
      <c r="Q37" s="237"/>
      <c r="R37" s="237"/>
      <c r="S37" s="237"/>
      <c r="T37" s="237"/>
      <c r="U37" s="237"/>
      <c r="V37" s="237"/>
      <c r="W37" s="237"/>
      <c r="X37" s="237"/>
      <c r="Y37" s="238"/>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row>
    <row r="38" spans="1:50" ht="14.1" customHeight="1">
      <c r="A38" s="69"/>
      <c r="B38" s="39" t="s">
        <v>23</v>
      </c>
      <c r="C38" s="50">
        <v>51.17</v>
      </c>
      <c r="D38" s="113">
        <v>55.24</v>
      </c>
      <c r="E38" s="114">
        <v>47.26</v>
      </c>
      <c r="F38" s="176" t="s">
        <v>26</v>
      </c>
      <c r="G38" s="50">
        <v>54.7</v>
      </c>
      <c r="H38" s="50">
        <v>53.16</v>
      </c>
      <c r="I38" s="114">
        <v>41.48</v>
      </c>
      <c r="J38" s="50">
        <v>46.66</v>
      </c>
      <c r="K38" s="50">
        <v>52.82</v>
      </c>
      <c r="L38" s="50">
        <v>51.98</v>
      </c>
      <c r="M38" s="114">
        <v>52.6</v>
      </c>
      <c r="N38" s="50">
        <v>47.91</v>
      </c>
      <c r="O38" s="161" t="s">
        <v>26</v>
      </c>
      <c r="P38" s="158" t="s">
        <v>26</v>
      </c>
      <c r="Q38" s="176" t="s">
        <v>26</v>
      </c>
      <c r="R38" s="50">
        <v>42.88</v>
      </c>
      <c r="S38" s="50">
        <v>53.55</v>
      </c>
      <c r="T38" s="114">
        <v>50.31</v>
      </c>
      <c r="U38" s="50">
        <v>47.96</v>
      </c>
      <c r="V38" s="114">
        <v>55.75</v>
      </c>
      <c r="W38" s="74">
        <v>54.65</v>
      </c>
      <c r="X38" s="180" t="s">
        <v>26</v>
      </c>
      <c r="Y38" s="180" t="s">
        <v>26</v>
      </c>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row>
    <row r="39" spans="1:50" ht="14.1" customHeight="1">
      <c r="A39" s="69"/>
      <c r="B39" s="39" t="s">
        <v>24</v>
      </c>
      <c r="C39" s="50">
        <v>22.46</v>
      </c>
      <c r="D39" s="113">
        <v>21</v>
      </c>
      <c r="E39" s="114">
        <v>23.87</v>
      </c>
      <c r="F39" s="177"/>
      <c r="G39" s="50">
        <v>19.690000000000001</v>
      </c>
      <c r="H39" s="50">
        <v>22.05</v>
      </c>
      <c r="I39" s="114">
        <v>21.18</v>
      </c>
      <c r="J39" s="50">
        <v>33.369999999999997</v>
      </c>
      <c r="K39" s="50">
        <v>22.51</v>
      </c>
      <c r="L39" s="50">
        <v>20.05</v>
      </c>
      <c r="M39" s="114">
        <v>15.18</v>
      </c>
      <c r="N39" s="50">
        <v>16.62</v>
      </c>
      <c r="O39" s="162"/>
      <c r="P39" s="159"/>
      <c r="Q39" s="177"/>
      <c r="R39" s="50">
        <v>24.32</v>
      </c>
      <c r="S39" s="50">
        <v>19.260000000000002</v>
      </c>
      <c r="T39" s="114">
        <v>30.47</v>
      </c>
      <c r="U39" s="50">
        <v>21.2</v>
      </c>
      <c r="V39" s="114">
        <v>24.27</v>
      </c>
      <c r="W39" s="74">
        <v>23.86</v>
      </c>
      <c r="X39" s="181"/>
      <c r="Y39" s="181"/>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row>
    <row r="40" spans="1:50" ht="14.1" customHeight="1">
      <c r="A40" s="69"/>
      <c r="B40" s="39" t="s">
        <v>25</v>
      </c>
      <c r="C40" s="50">
        <v>26.36</v>
      </c>
      <c r="D40" s="113">
        <v>23.76</v>
      </c>
      <c r="E40" s="114">
        <v>28.87</v>
      </c>
      <c r="F40" s="178"/>
      <c r="G40" s="50">
        <v>25.62</v>
      </c>
      <c r="H40" s="50">
        <v>24.78</v>
      </c>
      <c r="I40" s="114">
        <v>37.340000000000003</v>
      </c>
      <c r="J40" s="50">
        <v>19.97</v>
      </c>
      <c r="K40" s="50">
        <v>24.68</v>
      </c>
      <c r="L40" s="50">
        <v>27.97</v>
      </c>
      <c r="M40" s="114">
        <v>32.22</v>
      </c>
      <c r="N40" s="50">
        <v>35.46</v>
      </c>
      <c r="O40" s="163"/>
      <c r="P40" s="160"/>
      <c r="Q40" s="178"/>
      <c r="R40" s="50">
        <v>32.799999999999997</v>
      </c>
      <c r="S40" s="50">
        <v>27.2</v>
      </c>
      <c r="T40" s="114">
        <v>19.22</v>
      </c>
      <c r="U40" s="50">
        <v>30.84</v>
      </c>
      <c r="V40" s="114">
        <v>19.98</v>
      </c>
      <c r="W40" s="74">
        <v>21.49</v>
      </c>
      <c r="X40" s="182"/>
      <c r="Y40" s="18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row>
    <row r="41" spans="1:50" ht="14.1" customHeight="1">
      <c r="A41" s="79"/>
      <c r="B41" s="80" t="s">
        <v>175</v>
      </c>
      <c r="C41" s="51">
        <v>474</v>
      </c>
      <c r="D41" s="233" t="s">
        <v>219</v>
      </c>
      <c r="E41" s="234"/>
      <c r="F41" s="234"/>
      <c r="G41" s="234"/>
      <c r="H41" s="234"/>
      <c r="I41" s="234"/>
      <c r="J41" s="234"/>
      <c r="K41" s="234"/>
      <c r="L41" s="234"/>
      <c r="M41" s="234"/>
      <c r="N41" s="234"/>
      <c r="O41" s="234"/>
      <c r="P41" s="234"/>
      <c r="Q41" s="234"/>
      <c r="R41" s="234"/>
      <c r="S41" s="234"/>
      <c r="T41" s="234"/>
      <c r="U41" s="234"/>
      <c r="V41" s="234"/>
      <c r="W41" s="234"/>
      <c r="X41" s="234"/>
      <c r="Y41" s="235"/>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row>
    <row r="42" spans="1:50" ht="29.1" customHeight="1">
      <c r="A42" s="76"/>
      <c r="B42" s="77" t="s">
        <v>134</v>
      </c>
      <c r="C42" s="78"/>
      <c r="D42" s="239"/>
      <c r="E42" s="240"/>
      <c r="F42" s="240"/>
      <c r="G42" s="240"/>
      <c r="H42" s="240"/>
      <c r="I42" s="240"/>
      <c r="J42" s="240"/>
      <c r="K42" s="240"/>
      <c r="L42" s="240"/>
      <c r="M42" s="240"/>
      <c r="N42" s="240"/>
      <c r="O42" s="240"/>
      <c r="P42" s="240"/>
      <c r="Q42" s="240"/>
      <c r="R42" s="240"/>
      <c r="S42" s="240"/>
      <c r="T42" s="240"/>
      <c r="U42" s="240"/>
      <c r="V42" s="240"/>
      <c r="W42" s="240"/>
      <c r="X42" s="240"/>
      <c r="Y42" s="241"/>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row>
    <row r="43" spans="1:50" ht="14.1" customHeight="1">
      <c r="A43" s="69"/>
      <c r="B43" s="39" t="s">
        <v>23</v>
      </c>
      <c r="C43" s="50">
        <v>48.38</v>
      </c>
      <c r="D43" s="113">
        <v>42.76</v>
      </c>
      <c r="E43" s="114">
        <v>52.95</v>
      </c>
      <c r="F43" s="176" t="s">
        <v>26</v>
      </c>
      <c r="G43" s="50">
        <v>51.11</v>
      </c>
      <c r="H43" s="176" t="s">
        <v>26</v>
      </c>
      <c r="I43" s="176" t="s">
        <v>26</v>
      </c>
      <c r="J43" s="161" t="s">
        <v>26</v>
      </c>
      <c r="K43" s="161" t="s">
        <v>26</v>
      </c>
      <c r="L43" s="161" t="s">
        <v>26</v>
      </c>
      <c r="M43" s="158" t="s">
        <v>26</v>
      </c>
      <c r="N43" s="50">
        <v>45.07</v>
      </c>
      <c r="O43" s="161" t="s">
        <v>26</v>
      </c>
      <c r="P43" s="158" t="s">
        <v>26</v>
      </c>
      <c r="Q43" s="176" t="s">
        <v>26</v>
      </c>
      <c r="R43" s="161" t="s">
        <v>26</v>
      </c>
      <c r="S43" s="50">
        <v>50.32</v>
      </c>
      <c r="T43" s="158" t="s">
        <v>26</v>
      </c>
      <c r="U43" s="50">
        <v>49.63</v>
      </c>
      <c r="V43" s="114">
        <v>47.26</v>
      </c>
      <c r="W43" s="74">
        <v>44.98</v>
      </c>
      <c r="X43" s="180" t="s">
        <v>26</v>
      </c>
      <c r="Y43" s="180" t="s">
        <v>26</v>
      </c>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row>
    <row r="44" spans="1:50" ht="14.1" customHeight="1">
      <c r="A44" s="69"/>
      <c r="B44" s="39" t="s">
        <v>24</v>
      </c>
      <c r="C44" s="50">
        <v>20.67</v>
      </c>
      <c r="D44" s="113">
        <v>22.5</v>
      </c>
      <c r="E44" s="114">
        <v>19.190000000000001</v>
      </c>
      <c r="F44" s="177"/>
      <c r="G44" s="50">
        <v>21.05</v>
      </c>
      <c r="H44" s="177"/>
      <c r="I44" s="177"/>
      <c r="J44" s="162"/>
      <c r="K44" s="162"/>
      <c r="L44" s="162"/>
      <c r="M44" s="159"/>
      <c r="N44" s="50">
        <v>15.9</v>
      </c>
      <c r="O44" s="162"/>
      <c r="P44" s="159"/>
      <c r="Q44" s="177"/>
      <c r="R44" s="162"/>
      <c r="S44" s="50">
        <v>13.4</v>
      </c>
      <c r="T44" s="159"/>
      <c r="U44" s="50">
        <v>17.86</v>
      </c>
      <c r="V44" s="114">
        <v>23.21</v>
      </c>
      <c r="W44" s="74">
        <v>23.21</v>
      </c>
      <c r="X44" s="181"/>
      <c r="Y44" s="181"/>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row>
    <row r="45" spans="1:50" ht="14.1" customHeight="1">
      <c r="A45" s="69"/>
      <c r="B45" s="39" t="s">
        <v>25</v>
      </c>
      <c r="C45" s="50">
        <v>30.95</v>
      </c>
      <c r="D45" s="113">
        <v>34.74</v>
      </c>
      <c r="E45" s="114">
        <v>27.86</v>
      </c>
      <c r="F45" s="178"/>
      <c r="G45" s="50">
        <v>27.84</v>
      </c>
      <c r="H45" s="178"/>
      <c r="I45" s="178"/>
      <c r="J45" s="163"/>
      <c r="K45" s="163"/>
      <c r="L45" s="163"/>
      <c r="M45" s="160"/>
      <c r="N45" s="50">
        <v>39.03</v>
      </c>
      <c r="O45" s="163"/>
      <c r="P45" s="160"/>
      <c r="Q45" s="178"/>
      <c r="R45" s="163"/>
      <c r="S45" s="50">
        <v>36.29</v>
      </c>
      <c r="T45" s="160"/>
      <c r="U45" s="50">
        <v>32.51</v>
      </c>
      <c r="V45" s="114">
        <v>29.53</v>
      </c>
      <c r="W45" s="74">
        <v>31.81</v>
      </c>
      <c r="X45" s="182"/>
      <c r="Y45" s="18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row>
    <row r="46" spans="1:50" ht="14.1" customHeight="1">
      <c r="A46" s="79"/>
      <c r="B46" s="80" t="s">
        <v>175</v>
      </c>
      <c r="C46" s="51">
        <v>347</v>
      </c>
      <c r="D46" s="233" t="s">
        <v>219</v>
      </c>
      <c r="E46" s="234"/>
      <c r="F46" s="234"/>
      <c r="G46" s="234"/>
      <c r="H46" s="234"/>
      <c r="I46" s="234"/>
      <c r="J46" s="234"/>
      <c r="K46" s="234"/>
      <c r="L46" s="234"/>
      <c r="M46" s="234"/>
      <c r="N46" s="234"/>
      <c r="O46" s="234"/>
      <c r="P46" s="234"/>
      <c r="Q46" s="234"/>
      <c r="R46" s="234"/>
      <c r="S46" s="234"/>
      <c r="T46" s="234"/>
      <c r="U46" s="234"/>
      <c r="V46" s="234"/>
      <c r="W46" s="234"/>
      <c r="X46" s="234"/>
      <c r="Y46" s="235"/>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row>
    <row r="47" spans="1:50" ht="29.1" customHeight="1">
      <c r="A47" s="76"/>
      <c r="B47" s="77" t="s">
        <v>138</v>
      </c>
      <c r="C47" s="78"/>
      <c r="D47" s="239"/>
      <c r="E47" s="240"/>
      <c r="F47" s="240"/>
      <c r="G47" s="240"/>
      <c r="H47" s="240"/>
      <c r="I47" s="240"/>
      <c r="J47" s="240"/>
      <c r="K47" s="240"/>
      <c r="L47" s="240"/>
      <c r="M47" s="240"/>
      <c r="N47" s="240"/>
      <c r="O47" s="240"/>
      <c r="P47" s="240"/>
      <c r="Q47" s="240"/>
      <c r="R47" s="240"/>
      <c r="S47" s="240"/>
      <c r="T47" s="240"/>
      <c r="U47" s="240"/>
      <c r="V47" s="240"/>
      <c r="W47" s="240"/>
      <c r="X47" s="240"/>
      <c r="Y47" s="241"/>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row>
    <row r="48" spans="1:50" ht="14.1" customHeight="1">
      <c r="A48" s="69"/>
      <c r="B48" s="39" t="s">
        <v>23</v>
      </c>
      <c r="C48" s="50">
        <v>48.01</v>
      </c>
      <c r="D48" s="173" t="s">
        <v>26</v>
      </c>
      <c r="E48" s="114">
        <v>50.63</v>
      </c>
      <c r="F48" s="176" t="s">
        <v>26</v>
      </c>
      <c r="G48" s="176" t="s">
        <v>26</v>
      </c>
      <c r="H48" s="176" t="s">
        <v>26</v>
      </c>
      <c r="I48" s="176" t="s">
        <v>26</v>
      </c>
      <c r="J48" s="161" t="s">
        <v>26</v>
      </c>
      <c r="K48" s="161" t="s">
        <v>26</v>
      </c>
      <c r="L48" s="161" t="s">
        <v>26</v>
      </c>
      <c r="M48" s="158" t="s">
        <v>26</v>
      </c>
      <c r="N48" s="50">
        <v>48.73</v>
      </c>
      <c r="O48" s="161" t="s">
        <v>26</v>
      </c>
      <c r="P48" s="158" t="s">
        <v>26</v>
      </c>
      <c r="Q48" s="176" t="s">
        <v>26</v>
      </c>
      <c r="R48" s="161" t="s">
        <v>26</v>
      </c>
      <c r="S48" s="161" t="s">
        <v>26</v>
      </c>
      <c r="T48" s="158" t="s">
        <v>26</v>
      </c>
      <c r="U48" s="50">
        <v>56.71</v>
      </c>
      <c r="V48" s="158" t="s">
        <v>26</v>
      </c>
      <c r="W48" s="180" t="s">
        <v>26</v>
      </c>
      <c r="X48" s="180" t="s">
        <v>26</v>
      </c>
      <c r="Y48" s="180" t="s">
        <v>26</v>
      </c>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row>
    <row r="49" spans="1:50" ht="14.1" customHeight="1">
      <c r="A49" s="69"/>
      <c r="B49" s="39" t="s">
        <v>24</v>
      </c>
      <c r="C49" s="50">
        <v>27.78</v>
      </c>
      <c r="D49" s="174"/>
      <c r="E49" s="114">
        <v>21.56</v>
      </c>
      <c r="F49" s="177"/>
      <c r="G49" s="177"/>
      <c r="H49" s="177"/>
      <c r="I49" s="177"/>
      <c r="J49" s="162"/>
      <c r="K49" s="162"/>
      <c r="L49" s="162"/>
      <c r="M49" s="159"/>
      <c r="N49" s="50">
        <v>21.43</v>
      </c>
      <c r="O49" s="162"/>
      <c r="P49" s="159"/>
      <c r="Q49" s="177"/>
      <c r="R49" s="162"/>
      <c r="S49" s="162"/>
      <c r="T49" s="159"/>
      <c r="U49" s="50">
        <v>15.56</v>
      </c>
      <c r="V49" s="159"/>
      <c r="W49" s="181"/>
      <c r="X49" s="181"/>
      <c r="Y49" s="181"/>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row>
    <row r="50" spans="1:50" ht="14.1" customHeight="1">
      <c r="A50" s="69"/>
      <c r="B50" s="39" t="s">
        <v>25</v>
      </c>
      <c r="C50" s="50">
        <v>24.21</v>
      </c>
      <c r="D50" s="175"/>
      <c r="E50" s="114">
        <v>27.81</v>
      </c>
      <c r="F50" s="178"/>
      <c r="G50" s="178"/>
      <c r="H50" s="178"/>
      <c r="I50" s="178"/>
      <c r="J50" s="163"/>
      <c r="K50" s="163"/>
      <c r="L50" s="163"/>
      <c r="M50" s="160"/>
      <c r="N50" s="50">
        <v>29.83</v>
      </c>
      <c r="O50" s="163"/>
      <c r="P50" s="160"/>
      <c r="Q50" s="178"/>
      <c r="R50" s="163"/>
      <c r="S50" s="163"/>
      <c r="T50" s="160"/>
      <c r="U50" s="50">
        <v>27.73</v>
      </c>
      <c r="V50" s="160"/>
      <c r="W50" s="182"/>
      <c r="X50" s="182"/>
      <c r="Y50" s="18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row>
    <row r="51" spans="1:50" ht="14.1" customHeight="1">
      <c r="A51" s="79"/>
      <c r="B51" s="80" t="s">
        <v>175</v>
      </c>
      <c r="C51" s="51">
        <v>186</v>
      </c>
      <c r="D51" s="233" t="s">
        <v>219</v>
      </c>
      <c r="E51" s="234"/>
      <c r="F51" s="234"/>
      <c r="G51" s="234"/>
      <c r="H51" s="234"/>
      <c r="I51" s="234"/>
      <c r="J51" s="234"/>
      <c r="K51" s="234"/>
      <c r="L51" s="234"/>
      <c r="M51" s="234"/>
      <c r="N51" s="234"/>
      <c r="O51" s="234"/>
      <c r="P51" s="234"/>
      <c r="Q51" s="234"/>
      <c r="R51" s="234"/>
      <c r="S51" s="234"/>
      <c r="T51" s="234"/>
      <c r="U51" s="234"/>
      <c r="V51" s="234"/>
      <c r="W51" s="234"/>
      <c r="X51" s="234"/>
      <c r="Y51" s="235"/>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row>
    <row r="52" spans="1:50" ht="29.1" customHeight="1">
      <c r="A52" s="76"/>
      <c r="B52" s="77" t="s">
        <v>130</v>
      </c>
      <c r="C52" s="78"/>
      <c r="D52" s="239"/>
      <c r="E52" s="240"/>
      <c r="F52" s="240"/>
      <c r="G52" s="240"/>
      <c r="H52" s="240"/>
      <c r="I52" s="240"/>
      <c r="J52" s="240"/>
      <c r="K52" s="240"/>
      <c r="L52" s="240"/>
      <c r="M52" s="240"/>
      <c r="N52" s="240"/>
      <c r="O52" s="240"/>
      <c r="P52" s="240"/>
      <c r="Q52" s="240"/>
      <c r="R52" s="240"/>
      <c r="S52" s="240"/>
      <c r="T52" s="240"/>
      <c r="U52" s="240"/>
      <c r="V52" s="240"/>
      <c r="W52" s="240"/>
      <c r="X52" s="240"/>
      <c r="Y52" s="241"/>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row>
    <row r="53" spans="1:50" ht="14.1" customHeight="1">
      <c r="A53" s="69"/>
      <c r="B53" s="39" t="s">
        <v>23</v>
      </c>
      <c r="C53" s="50">
        <v>52.18</v>
      </c>
      <c r="D53" s="113">
        <v>43.71</v>
      </c>
      <c r="E53" s="114">
        <v>61.04</v>
      </c>
      <c r="F53" s="176" t="s">
        <v>26</v>
      </c>
      <c r="G53" s="50">
        <v>47.82</v>
      </c>
      <c r="H53" s="50">
        <v>53.63</v>
      </c>
      <c r="I53" s="114">
        <v>52.6</v>
      </c>
      <c r="J53" s="50">
        <v>48.44</v>
      </c>
      <c r="K53" s="50">
        <v>52.58</v>
      </c>
      <c r="L53" s="50">
        <v>55.95</v>
      </c>
      <c r="M53" s="114">
        <v>51.59</v>
      </c>
      <c r="N53" s="50">
        <v>51.34</v>
      </c>
      <c r="O53" s="161" t="s">
        <v>26</v>
      </c>
      <c r="P53" s="158" t="s">
        <v>26</v>
      </c>
      <c r="Q53" s="176" t="s">
        <v>26</v>
      </c>
      <c r="R53" s="50">
        <v>53.59</v>
      </c>
      <c r="S53" s="50">
        <v>53.71</v>
      </c>
      <c r="T53" s="114">
        <v>46.94</v>
      </c>
      <c r="U53" s="50">
        <v>53.9</v>
      </c>
      <c r="V53" s="114">
        <v>49.65</v>
      </c>
      <c r="W53" s="74">
        <v>60.68</v>
      </c>
      <c r="X53" s="180" t="s">
        <v>26</v>
      </c>
      <c r="Y53" s="180" t="s">
        <v>26</v>
      </c>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row>
    <row r="54" spans="1:50" ht="14.1" customHeight="1">
      <c r="A54" s="69"/>
      <c r="B54" s="39" t="s">
        <v>24</v>
      </c>
      <c r="C54" s="50">
        <v>14.3</v>
      </c>
      <c r="D54" s="113">
        <v>18.77</v>
      </c>
      <c r="E54" s="114">
        <v>9.6199999999999992</v>
      </c>
      <c r="F54" s="177"/>
      <c r="G54" s="50">
        <v>23.39</v>
      </c>
      <c r="H54" s="50">
        <v>11.52</v>
      </c>
      <c r="I54" s="114">
        <v>8.42</v>
      </c>
      <c r="J54" s="50">
        <v>22.13</v>
      </c>
      <c r="K54" s="50">
        <v>14.74</v>
      </c>
      <c r="L54" s="50">
        <v>10.55</v>
      </c>
      <c r="M54" s="114">
        <v>10.74</v>
      </c>
      <c r="N54" s="50">
        <v>10</v>
      </c>
      <c r="O54" s="162"/>
      <c r="P54" s="159"/>
      <c r="Q54" s="177"/>
      <c r="R54" s="50">
        <v>12.65</v>
      </c>
      <c r="S54" s="50">
        <v>15.2</v>
      </c>
      <c r="T54" s="114">
        <v>16.510000000000002</v>
      </c>
      <c r="U54" s="50">
        <v>13.24</v>
      </c>
      <c r="V54" s="114">
        <v>15.87</v>
      </c>
      <c r="W54" s="74">
        <v>18.11</v>
      </c>
      <c r="X54" s="181"/>
      <c r="Y54" s="181"/>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row>
    <row r="55" spans="1:50" ht="14.1" customHeight="1">
      <c r="A55" s="69"/>
      <c r="B55" s="39" t="s">
        <v>25</v>
      </c>
      <c r="C55" s="50">
        <v>33.520000000000003</v>
      </c>
      <c r="D55" s="113">
        <v>37.520000000000003</v>
      </c>
      <c r="E55" s="114">
        <v>29.34</v>
      </c>
      <c r="F55" s="178"/>
      <c r="G55" s="50">
        <v>28.8</v>
      </c>
      <c r="H55" s="50">
        <v>34.85</v>
      </c>
      <c r="I55" s="114">
        <v>38.979999999999997</v>
      </c>
      <c r="J55" s="50">
        <v>29.42</v>
      </c>
      <c r="K55" s="50">
        <v>32.68</v>
      </c>
      <c r="L55" s="50">
        <v>33.5</v>
      </c>
      <c r="M55" s="114">
        <v>37.67</v>
      </c>
      <c r="N55" s="50">
        <v>38.659999999999997</v>
      </c>
      <c r="O55" s="163"/>
      <c r="P55" s="160"/>
      <c r="Q55" s="178"/>
      <c r="R55" s="50">
        <v>33.76</v>
      </c>
      <c r="S55" s="50">
        <v>31.09</v>
      </c>
      <c r="T55" s="114">
        <v>36.54</v>
      </c>
      <c r="U55" s="50">
        <v>32.869999999999997</v>
      </c>
      <c r="V55" s="114">
        <v>34.479999999999997</v>
      </c>
      <c r="W55" s="74">
        <v>21.21</v>
      </c>
      <c r="X55" s="182"/>
      <c r="Y55" s="18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row>
    <row r="56" spans="1:50" ht="14.1" customHeight="1">
      <c r="A56" s="79"/>
      <c r="B56" s="80" t="s">
        <v>175</v>
      </c>
      <c r="C56" s="51">
        <v>560</v>
      </c>
      <c r="D56" s="233" t="s">
        <v>219</v>
      </c>
      <c r="E56" s="234"/>
      <c r="F56" s="234"/>
      <c r="G56" s="234"/>
      <c r="H56" s="234"/>
      <c r="I56" s="234"/>
      <c r="J56" s="234"/>
      <c r="K56" s="234"/>
      <c r="L56" s="234"/>
      <c r="M56" s="234"/>
      <c r="N56" s="234"/>
      <c r="O56" s="234"/>
      <c r="P56" s="234"/>
      <c r="Q56" s="234"/>
      <c r="R56" s="234"/>
      <c r="S56" s="234"/>
      <c r="T56" s="234"/>
      <c r="U56" s="234"/>
      <c r="V56" s="234"/>
      <c r="W56" s="234"/>
      <c r="X56" s="234"/>
      <c r="Y56" s="235"/>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row>
    <row r="57" spans="1:50" ht="29.1" customHeight="1">
      <c r="A57" s="76"/>
      <c r="B57" s="77" t="s">
        <v>136</v>
      </c>
      <c r="C57" s="78"/>
      <c r="D57" s="239"/>
      <c r="E57" s="240"/>
      <c r="F57" s="240"/>
      <c r="G57" s="240"/>
      <c r="H57" s="240"/>
      <c r="I57" s="240"/>
      <c r="J57" s="240"/>
      <c r="K57" s="240"/>
      <c r="L57" s="240"/>
      <c r="M57" s="240"/>
      <c r="N57" s="240"/>
      <c r="O57" s="240"/>
      <c r="P57" s="240"/>
      <c r="Q57" s="240"/>
      <c r="R57" s="240"/>
      <c r="S57" s="240"/>
      <c r="T57" s="240"/>
      <c r="U57" s="240"/>
      <c r="V57" s="240"/>
      <c r="W57" s="240"/>
      <c r="X57" s="240"/>
      <c r="Y57" s="241"/>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row>
    <row r="58" spans="1:50" ht="14.1" customHeight="1">
      <c r="A58" s="69"/>
      <c r="B58" s="39" t="s">
        <v>23</v>
      </c>
      <c r="C58" s="50">
        <v>65.87</v>
      </c>
      <c r="D58" s="113">
        <v>65.92</v>
      </c>
      <c r="E58" s="114">
        <v>65.81</v>
      </c>
      <c r="F58" s="176" t="s">
        <v>26</v>
      </c>
      <c r="G58" s="176" t="s">
        <v>26</v>
      </c>
      <c r="H58" s="176" t="s">
        <v>26</v>
      </c>
      <c r="I58" s="114">
        <v>63.34</v>
      </c>
      <c r="J58" s="50">
        <v>56.22</v>
      </c>
      <c r="K58" s="50">
        <v>76.44</v>
      </c>
      <c r="L58" s="161" t="s">
        <v>26</v>
      </c>
      <c r="M58" s="158" t="s">
        <v>26</v>
      </c>
      <c r="N58" s="50">
        <v>69.739999999999995</v>
      </c>
      <c r="O58" s="161" t="s">
        <v>26</v>
      </c>
      <c r="P58" s="158" t="s">
        <v>26</v>
      </c>
      <c r="Q58" s="176" t="s">
        <v>26</v>
      </c>
      <c r="R58" s="161" t="s">
        <v>26</v>
      </c>
      <c r="S58" s="50">
        <v>60.97</v>
      </c>
      <c r="T58" s="158" t="s">
        <v>26</v>
      </c>
      <c r="U58" s="50">
        <v>69.150000000000006</v>
      </c>
      <c r="V58" s="158" t="s">
        <v>26</v>
      </c>
      <c r="W58" s="74">
        <v>70.89</v>
      </c>
      <c r="X58" s="180" t="s">
        <v>26</v>
      </c>
      <c r="Y58" s="180" t="s">
        <v>26</v>
      </c>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row>
    <row r="59" spans="1:50" ht="14.1" customHeight="1">
      <c r="A59" s="69"/>
      <c r="B59" s="39" t="s">
        <v>24</v>
      </c>
      <c r="C59" s="50">
        <v>20.69</v>
      </c>
      <c r="D59" s="113">
        <v>17.05</v>
      </c>
      <c r="E59" s="114">
        <v>24.74</v>
      </c>
      <c r="F59" s="177"/>
      <c r="G59" s="177"/>
      <c r="H59" s="177"/>
      <c r="I59" s="114">
        <v>20.89</v>
      </c>
      <c r="J59" s="50">
        <v>29.1</v>
      </c>
      <c r="K59" s="50">
        <v>18.48</v>
      </c>
      <c r="L59" s="162"/>
      <c r="M59" s="159"/>
      <c r="N59" s="50">
        <v>18.48</v>
      </c>
      <c r="O59" s="162"/>
      <c r="P59" s="159"/>
      <c r="Q59" s="177"/>
      <c r="R59" s="162"/>
      <c r="S59" s="50">
        <v>29.68</v>
      </c>
      <c r="T59" s="159"/>
      <c r="U59" s="50">
        <v>18.3</v>
      </c>
      <c r="V59" s="159"/>
      <c r="W59" s="74">
        <v>27.12</v>
      </c>
      <c r="X59" s="181"/>
      <c r="Y59" s="181"/>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row>
    <row r="60" spans="1:50" ht="14.1" customHeight="1">
      <c r="A60" s="69"/>
      <c r="B60" s="39" t="s">
        <v>25</v>
      </c>
      <c r="C60" s="50">
        <v>13.44</v>
      </c>
      <c r="D60" s="113">
        <v>17.03</v>
      </c>
      <c r="E60" s="114">
        <v>9.4499999999999993</v>
      </c>
      <c r="F60" s="178"/>
      <c r="G60" s="178"/>
      <c r="H60" s="178"/>
      <c r="I60" s="114">
        <v>15.76</v>
      </c>
      <c r="J60" s="50">
        <v>14.68</v>
      </c>
      <c r="K60" s="50">
        <v>5.07</v>
      </c>
      <c r="L60" s="163"/>
      <c r="M60" s="160"/>
      <c r="N60" s="50">
        <v>11.78</v>
      </c>
      <c r="O60" s="163"/>
      <c r="P60" s="160"/>
      <c r="Q60" s="178"/>
      <c r="R60" s="163"/>
      <c r="S60" s="50">
        <v>9.35</v>
      </c>
      <c r="T60" s="160"/>
      <c r="U60" s="50">
        <v>12.55</v>
      </c>
      <c r="V60" s="160"/>
      <c r="W60" s="74">
        <v>1.99</v>
      </c>
      <c r="X60" s="182"/>
      <c r="Y60" s="18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row>
    <row r="61" spans="1:50" ht="14.1" customHeight="1">
      <c r="A61" s="79"/>
      <c r="B61" s="80" t="s">
        <v>175</v>
      </c>
      <c r="C61" s="51">
        <v>404</v>
      </c>
      <c r="D61" s="233" t="s">
        <v>219</v>
      </c>
      <c r="E61" s="234"/>
      <c r="F61" s="234"/>
      <c r="G61" s="234"/>
      <c r="H61" s="234"/>
      <c r="I61" s="234"/>
      <c r="J61" s="234"/>
      <c r="K61" s="234"/>
      <c r="L61" s="234"/>
      <c r="M61" s="234"/>
      <c r="N61" s="234"/>
      <c r="O61" s="234"/>
      <c r="P61" s="234"/>
      <c r="Q61" s="234"/>
      <c r="R61" s="234"/>
      <c r="S61" s="234"/>
      <c r="T61" s="234"/>
      <c r="U61" s="234"/>
      <c r="V61" s="234"/>
      <c r="W61" s="234"/>
      <c r="X61" s="234"/>
      <c r="Y61" s="235"/>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row>
    <row r="62" spans="1:50" ht="29.1" customHeight="1">
      <c r="A62" s="76"/>
      <c r="B62" s="77" t="s">
        <v>140</v>
      </c>
      <c r="C62" s="78"/>
      <c r="D62" s="239"/>
      <c r="E62" s="240"/>
      <c r="F62" s="240"/>
      <c r="G62" s="240"/>
      <c r="H62" s="240"/>
      <c r="I62" s="240"/>
      <c r="J62" s="240"/>
      <c r="K62" s="240"/>
      <c r="L62" s="240"/>
      <c r="M62" s="240"/>
      <c r="N62" s="240"/>
      <c r="O62" s="240"/>
      <c r="P62" s="240"/>
      <c r="Q62" s="240"/>
      <c r="R62" s="240"/>
      <c r="S62" s="240"/>
      <c r="T62" s="240"/>
      <c r="U62" s="240"/>
      <c r="V62" s="240"/>
      <c r="W62" s="240"/>
      <c r="X62" s="240"/>
      <c r="Y62" s="241"/>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row>
    <row r="63" spans="1:50" ht="14.1" customHeight="1">
      <c r="A63" s="69"/>
      <c r="B63" s="39" t="s">
        <v>23</v>
      </c>
      <c r="C63" s="50">
        <v>37.17</v>
      </c>
      <c r="D63" s="113">
        <v>40.909999999999997</v>
      </c>
      <c r="E63" s="114">
        <v>34.76</v>
      </c>
      <c r="F63" s="176" t="s">
        <v>26</v>
      </c>
      <c r="G63" s="176" t="s">
        <v>26</v>
      </c>
      <c r="H63" s="176" t="s">
        <v>26</v>
      </c>
      <c r="I63" s="114">
        <v>35.299999999999997</v>
      </c>
      <c r="J63" s="50">
        <v>28.56</v>
      </c>
      <c r="K63" s="50">
        <v>45.02</v>
      </c>
      <c r="L63" s="50">
        <v>32.22</v>
      </c>
      <c r="M63" s="114">
        <v>40.409999999999997</v>
      </c>
      <c r="N63" s="50">
        <v>36.64</v>
      </c>
      <c r="O63" s="161" t="s">
        <v>26</v>
      </c>
      <c r="P63" s="158" t="s">
        <v>26</v>
      </c>
      <c r="Q63" s="176" t="s">
        <v>26</v>
      </c>
      <c r="R63" s="50">
        <v>36.68</v>
      </c>
      <c r="S63" s="50">
        <v>33.61</v>
      </c>
      <c r="T63" s="114">
        <v>43.13</v>
      </c>
      <c r="U63" s="50">
        <v>36.53</v>
      </c>
      <c r="V63" s="114">
        <v>38.869999999999997</v>
      </c>
      <c r="W63" s="74">
        <v>41.37</v>
      </c>
      <c r="X63" s="180" t="s">
        <v>26</v>
      </c>
      <c r="Y63" s="180" t="s">
        <v>26</v>
      </c>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row>
    <row r="64" spans="1:50" ht="14.1" customHeight="1">
      <c r="A64" s="69"/>
      <c r="B64" s="39" t="s">
        <v>24</v>
      </c>
      <c r="C64" s="50">
        <v>36.22</v>
      </c>
      <c r="D64" s="113">
        <v>31.32</v>
      </c>
      <c r="E64" s="114">
        <v>39.39</v>
      </c>
      <c r="F64" s="177"/>
      <c r="G64" s="177"/>
      <c r="H64" s="177"/>
      <c r="I64" s="114">
        <v>39.51</v>
      </c>
      <c r="J64" s="50">
        <v>35.19</v>
      </c>
      <c r="K64" s="50">
        <v>28.13</v>
      </c>
      <c r="L64" s="50">
        <v>43.3</v>
      </c>
      <c r="M64" s="114">
        <v>40.5</v>
      </c>
      <c r="N64" s="50">
        <v>37.020000000000003</v>
      </c>
      <c r="O64" s="162"/>
      <c r="P64" s="159"/>
      <c r="Q64" s="177"/>
      <c r="R64" s="50">
        <v>35.479999999999997</v>
      </c>
      <c r="S64" s="50">
        <v>39.03</v>
      </c>
      <c r="T64" s="114">
        <v>31.37</v>
      </c>
      <c r="U64" s="50">
        <v>37.25</v>
      </c>
      <c r="V64" s="114">
        <v>33.53</v>
      </c>
      <c r="W64" s="74">
        <v>37.54</v>
      </c>
      <c r="X64" s="181"/>
      <c r="Y64" s="181"/>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row>
    <row r="65" spans="1:50" ht="14.1" customHeight="1">
      <c r="A65" s="69"/>
      <c r="B65" s="39" t="s">
        <v>25</v>
      </c>
      <c r="C65" s="50">
        <v>26.6</v>
      </c>
      <c r="D65" s="113">
        <v>27.77</v>
      </c>
      <c r="E65" s="114">
        <v>25.85</v>
      </c>
      <c r="F65" s="178"/>
      <c r="G65" s="178"/>
      <c r="H65" s="178"/>
      <c r="I65" s="114">
        <v>25.19</v>
      </c>
      <c r="J65" s="50">
        <v>36.25</v>
      </c>
      <c r="K65" s="50">
        <v>26.85</v>
      </c>
      <c r="L65" s="50">
        <v>24.48</v>
      </c>
      <c r="M65" s="114">
        <v>19.09</v>
      </c>
      <c r="N65" s="50">
        <v>26.34</v>
      </c>
      <c r="O65" s="163"/>
      <c r="P65" s="160"/>
      <c r="Q65" s="178"/>
      <c r="R65" s="50">
        <v>27.84</v>
      </c>
      <c r="S65" s="50">
        <v>27.36</v>
      </c>
      <c r="T65" s="114">
        <v>25.5</v>
      </c>
      <c r="U65" s="50">
        <v>26.22</v>
      </c>
      <c r="V65" s="114">
        <v>27.6</v>
      </c>
      <c r="W65" s="74">
        <v>21.09</v>
      </c>
      <c r="X65" s="182"/>
      <c r="Y65" s="18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row>
    <row r="66" spans="1:50" ht="14.1" customHeight="1">
      <c r="A66" s="79"/>
      <c r="B66" s="80" t="s">
        <v>175</v>
      </c>
      <c r="C66" s="51">
        <v>506</v>
      </c>
      <c r="D66" s="233" t="s">
        <v>219</v>
      </c>
      <c r="E66" s="234"/>
      <c r="F66" s="234"/>
      <c r="G66" s="234"/>
      <c r="H66" s="234"/>
      <c r="I66" s="234"/>
      <c r="J66" s="234"/>
      <c r="K66" s="234"/>
      <c r="L66" s="234"/>
      <c r="M66" s="234"/>
      <c r="N66" s="234"/>
      <c r="O66" s="234"/>
      <c r="P66" s="234"/>
      <c r="Q66" s="234"/>
      <c r="R66" s="234"/>
      <c r="S66" s="234"/>
      <c r="T66" s="234"/>
      <c r="U66" s="234"/>
      <c r="V66" s="234"/>
      <c r="W66" s="234"/>
      <c r="X66" s="234"/>
      <c r="Y66" s="235"/>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row>
    <row r="67" spans="1:50" ht="29.1" customHeight="1">
      <c r="A67" s="32" t="s">
        <v>174</v>
      </c>
      <c r="B67" s="124" t="s">
        <v>27</v>
      </c>
      <c r="C67" s="125" t="s">
        <v>0</v>
      </c>
      <c r="D67" s="195" t="s">
        <v>76</v>
      </c>
      <c r="E67" s="196"/>
      <c r="F67" s="195" t="s">
        <v>77</v>
      </c>
      <c r="G67" s="197"/>
      <c r="H67" s="197"/>
      <c r="I67" s="196"/>
      <c r="J67" s="195" t="s">
        <v>92</v>
      </c>
      <c r="K67" s="197"/>
      <c r="L67" s="197"/>
      <c r="M67" s="196"/>
      <c r="N67" s="195" t="s">
        <v>91</v>
      </c>
      <c r="O67" s="197"/>
      <c r="P67" s="198"/>
      <c r="Q67" s="199" t="s">
        <v>97</v>
      </c>
      <c r="R67" s="197"/>
      <c r="S67" s="197"/>
      <c r="T67" s="196"/>
      <c r="U67" s="193" t="s">
        <v>213</v>
      </c>
      <c r="V67" s="194"/>
      <c r="W67" s="195" t="s">
        <v>214</v>
      </c>
      <c r="X67" s="197"/>
      <c r="Y67" s="198"/>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row>
    <row r="68" spans="1:50" ht="14.1" customHeight="1">
      <c r="A68" s="2"/>
      <c r="B68" s="3"/>
      <c r="C68" s="4"/>
      <c r="D68" s="203"/>
      <c r="E68" s="229"/>
      <c r="F68" s="203"/>
      <c r="G68" s="230"/>
      <c r="H68" s="230"/>
      <c r="I68" s="229"/>
      <c r="J68" s="203"/>
      <c r="K68" s="230"/>
      <c r="L68" s="230"/>
      <c r="M68" s="229"/>
      <c r="N68" s="203"/>
      <c r="O68" s="230"/>
      <c r="P68" s="231"/>
      <c r="Q68" s="232"/>
      <c r="R68" s="230"/>
      <c r="S68" s="230"/>
      <c r="T68" s="229"/>
      <c r="U68" s="203"/>
      <c r="V68" s="229"/>
      <c r="W68" s="203"/>
      <c r="X68" s="230"/>
      <c r="Y68" s="231"/>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row>
    <row r="69" spans="1:50" ht="29.1" customHeight="1">
      <c r="A69" s="69"/>
      <c r="B69" s="115"/>
      <c r="C69" s="48" t="s">
        <v>74</v>
      </c>
      <c r="D69" s="95" t="s">
        <v>1</v>
      </c>
      <c r="E69" s="96" t="s">
        <v>2</v>
      </c>
      <c r="F69" s="95" t="s">
        <v>3</v>
      </c>
      <c r="G69" s="97" t="s">
        <v>4</v>
      </c>
      <c r="H69" s="97" t="s">
        <v>5</v>
      </c>
      <c r="I69" s="98" t="s">
        <v>6</v>
      </c>
      <c r="J69" s="99" t="s">
        <v>7</v>
      </c>
      <c r="K69" s="100" t="s">
        <v>8</v>
      </c>
      <c r="L69" s="100" t="s">
        <v>215</v>
      </c>
      <c r="M69" s="98" t="s">
        <v>9</v>
      </c>
      <c r="N69" s="101" t="s">
        <v>10</v>
      </c>
      <c r="O69" s="102" t="s">
        <v>11</v>
      </c>
      <c r="P69" s="103" t="s">
        <v>12</v>
      </c>
      <c r="Q69" s="99" t="s">
        <v>13</v>
      </c>
      <c r="R69" s="100" t="s">
        <v>14</v>
      </c>
      <c r="S69" s="100" t="s">
        <v>15</v>
      </c>
      <c r="T69" s="98" t="s">
        <v>16</v>
      </c>
      <c r="U69" s="98" t="s">
        <v>17</v>
      </c>
      <c r="V69" s="98" t="s">
        <v>18</v>
      </c>
      <c r="W69" s="99" t="s">
        <v>216</v>
      </c>
      <c r="X69" s="100" t="s">
        <v>217</v>
      </c>
      <c r="Y69" s="100" t="s">
        <v>218</v>
      </c>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row>
    <row r="70" spans="1:50" ht="14.1" customHeight="1">
      <c r="A70" s="69"/>
      <c r="B70" s="70"/>
      <c r="C70" s="50" t="s">
        <v>75</v>
      </c>
      <c r="D70" s="113" t="s">
        <v>75</v>
      </c>
      <c r="E70" s="114" t="s">
        <v>75</v>
      </c>
      <c r="F70" s="50" t="s">
        <v>75</v>
      </c>
      <c r="G70" s="50" t="s">
        <v>75</v>
      </c>
      <c r="H70" s="50" t="s">
        <v>75</v>
      </c>
      <c r="I70" s="114" t="s">
        <v>75</v>
      </c>
      <c r="J70" s="50" t="s">
        <v>75</v>
      </c>
      <c r="K70" s="50" t="s">
        <v>75</v>
      </c>
      <c r="L70" s="50" t="s">
        <v>75</v>
      </c>
      <c r="M70" s="114" t="s">
        <v>75</v>
      </c>
      <c r="N70" s="50" t="s">
        <v>75</v>
      </c>
      <c r="O70" s="50" t="s">
        <v>75</v>
      </c>
      <c r="P70" s="114" t="s">
        <v>75</v>
      </c>
      <c r="Q70" s="50" t="s">
        <v>75</v>
      </c>
      <c r="R70" s="50" t="s">
        <v>75</v>
      </c>
      <c r="S70" s="50" t="s">
        <v>75</v>
      </c>
      <c r="T70" s="114" t="s">
        <v>75</v>
      </c>
      <c r="U70" s="50" t="s">
        <v>75</v>
      </c>
      <c r="V70" s="114" t="s">
        <v>75</v>
      </c>
      <c r="W70" s="50" t="s">
        <v>75</v>
      </c>
      <c r="X70" s="50" t="s">
        <v>75</v>
      </c>
      <c r="Y70" s="114" t="s">
        <v>75</v>
      </c>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row>
    <row r="71" spans="1:50" ht="14.1" customHeight="1">
      <c r="A71" s="69"/>
      <c r="B71" s="39" t="s">
        <v>28</v>
      </c>
      <c r="C71" s="50">
        <v>24.06</v>
      </c>
      <c r="D71" s="113">
        <v>18.579999999999998</v>
      </c>
      <c r="E71" s="114">
        <v>29.18</v>
      </c>
      <c r="F71" s="50">
        <v>21.82</v>
      </c>
      <c r="G71" s="50">
        <v>23.84</v>
      </c>
      <c r="H71" s="50">
        <v>26.33</v>
      </c>
      <c r="I71" s="114">
        <v>23.91</v>
      </c>
      <c r="J71" s="50">
        <v>34.19</v>
      </c>
      <c r="K71" s="50">
        <v>25.89</v>
      </c>
      <c r="L71" s="50">
        <v>20.9</v>
      </c>
      <c r="M71" s="114">
        <v>15.22</v>
      </c>
      <c r="N71" s="50">
        <v>18.71</v>
      </c>
      <c r="O71" s="50">
        <v>35.17</v>
      </c>
      <c r="P71" s="114">
        <v>35.97</v>
      </c>
      <c r="Q71" s="50">
        <v>27.86</v>
      </c>
      <c r="R71" s="50">
        <v>19.02</v>
      </c>
      <c r="S71" s="50">
        <v>25.52</v>
      </c>
      <c r="T71" s="114">
        <v>23.34</v>
      </c>
      <c r="U71" s="50">
        <v>22.81</v>
      </c>
      <c r="V71" s="114">
        <v>26.3</v>
      </c>
      <c r="W71" s="50">
        <v>28.65</v>
      </c>
      <c r="X71" s="50">
        <v>27.72</v>
      </c>
      <c r="Y71" s="114">
        <v>15.92</v>
      </c>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row>
    <row r="72" spans="1:50" ht="14.1" customHeight="1">
      <c r="A72" s="69"/>
      <c r="B72" s="39" t="s">
        <v>29</v>
      </c>
      <c r="C72" s="50">
        <v>30.75</v>
      </c>
      <c r="D72" s="113">
        <v>32.04</v>
      </c>
      <c r="E72" s="114">
        <v>29.55</v>
      </c>
      <c r="F72" s="50">
        <v>35.229999999999997</v>
      </c>
      <c r="G72" s="50">
        <v>31.27</v>
      </c>
      <c r="H72" s="50">
        <v>31.42</v>
      </c>
      <c r="I72" s="114">
        <v>26.68</v>
      </c>
      <c r="J72" s="50">
        <v>22.11</v>
      </c>
      <c r="K72" s="50">
        <v>28.26</v>
      </c>
      <c r="L72" s="50">
        <v>35.99</v>
      </c>
      <c r="M72" s="114">
        <v>36.99</v>
      </c>
      <c r="N72" s="50">
        <v>31.69</v>
      </c>
      <c r="O72" s="50">
        <v>21.48</v>
      </c>
      <c r="P72" s="114">
        <v>31.26</v>
      </c>
      <c r="Q72" s="50">
        <v>29.9</v>
      </c>
      <c r="R72" s="50">
        <v>32.54</v>
      </c>
      <c r="S72" s="50">
        <v>29.93</v>
      </c>
      <c r="T72" s="114">
        <v>31.13</v>
      </c>
      <c r="U72" s="50">
        <v>31.41</v>
      </c>
      <c r="V72" s="114">
        <v>29.58</v>
      </c>
      <c r="W72" s="50">
        <v>35.159999999999997</v>
      </c>
      <c r="X72" s="50">
        <v>23.12</v>
      </c>
      <c r="Y72" s="114">
        <v>34.69</v>
      </c>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row>
    <row r="73" spans="1:50" ht="14.1" customHeight="1">
      <c r="A73" s="69"/>
      <c r="B73" s="39" t="s">
        <v>30</v>
      </c>
      <c r="C73" s="50">
        <v>39.590000000000003</v>
      </c>
      <c r="D73" s="113">
        <v>43.66</v>
      </c>
      <c r="E73" s="114">
        <v>35.799999999999997</v>
      </c>
      <c r="F73" s="50">
        <v>35.18</v>
      </c>
      <c r="G73" s="50">
        <v>38.67</v>
      </c>
      <c r="H73" s="50">
        <v>37.08</v>
      </c>
      <c r="I73" s="114">
        <v>45.51</v>
      </c>
      <c r="J73" s="50">
        <v>35.590000000000003</v>
      </c>
      <c r="K73" s="50">
        <v>40.85</v>
      </c>
      <c r="L73" s="50">
        <v>38.26</v>
      </c>
      <c r="M73" s="114">
        <v>43.27</v>
      </c>
      <c r="N73" s="50">
        <v>44.73</v>
      </c>
      <c r="O73" s="50">
        <v>34.67</v>
      </c>
      <c r="P73" s="114">
        <v>27.2</v>
      </c>
      <c r="Q73" s="50">
        <v>36.049999999999997</v>
      </c>
      <c r="R73" s="50">
        <v>43.35</v>
      </c>
      <c r="S73" s="50">
        <v>38.35</v>
      </c>
      <c r="T73" s="114">
        <v>40.909999999999997</v>
      </c>
      <c r="U73" s="50">
        <v>41.61</v>
      </c>
      <c r="V73" s="114">
        <v>35.99</v>
      </c>
      <c r="W73" s="50">
        <v>28.98</v>
      </c>
      <c r="X73" s="50">
        <v>43.2</v>
      </c>
      <c r="Y73" s="114">
        <v>43.98</v>
      </c>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row>
    <row r="74" spans="1:50" ht="14.1" customHeight="1">
      <c r="A74" s="69"/>
      <c r="B74" s="39" t="s">
        <v>31</v>
      </c>
      <c r="C74" s="50">
        <v>4.1100000000000003</v>
      </c>
      <c r="D74" s="113">
        <v>3.96</v>
      </c>
      <c r="E74" s="114">
        <v>4.26</v>
      </c>
      <c r="F74" s="50">
        <v>6.28</v>
      </c>
      <c r="G74" s="50">
        <v>4.54</v>
      </c>
      <c r="H74" s="50">
        <v>3.11</v>
      </c>
      <c r="I74" s="114">
        <v>3.09</v>
      </c>
      <c r="J74" s="50">
        <v>5.53</v>
      </c>
      <c r="K74" s="50">
        <v>3.84</v>
      </c>
      <c r="L74" s="50">
        <v>3.82</v>
      </c>
      <c r="M74" s="114">
        <v>3.32</v>
      </c>
      <c r="N74" s="50">
        <v>3.47</v>
      </c>
      <c r="O74" s="50">
        <v>6.82</v>
      </c>
      <c r="P74" s="114">
        <v>4.41</v>
      </c>
      <c r="Q74" s="50">
        <v>4.41</v>
      </c>
      <c r="R74" s="50">
        <v>4.34</v>
      </c>
      <c r="S74" s="50">
        <v>4.76</v>
      </c>
      <c r="T74" s="114">
        <v>2.66</v>
      </c>
      <c r="U74" s="50">
        <v>3.11</v>
      </c>
      <c r="V74" s="114">
        <v>5.91</v>
      </c>
      <c r="W74" s="50">
        <v>5.26</v>
      </c>
      <c r="X74" s="50">
        <v>4.96</v>
      </c>
      <c r="Y74" s="114">
        <v>3.61</v>
      </c>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row>
    <row r="75" spans="1:50" ht="14.1" customHeight="1">
      <c r="A75" s="69"/>
      <c r="B75" s="39" t="s">
        <v>32</v>
      </c>
      <c r="C75" s="50">
        <v>1.48</v>
      </c>
      <c r="D75" s="113">
        <v>1.77</v>
      </c>
      <c r="E75" s="114">
        <v>1.21</v>
      </c>
      <c r="F75" s="50">
        <v>1.49</v>
      </c>
      <c r="G75" s="50">
        <v>1.68</v>
      </c>
      <c r="H75" s="50">
        <v>2.0699999999999998</v>
      </c>
      <c r="I75" s="114">
        <v>0.81</v>
      </c>
      <c r="J75" s="50">
        <v>2.57</v>
      </c>
      <c r="K75" s="50">
        <v>1.1599999999999999</v>
      </c>
      <c r="L75" s="50">
        <v>1.03</v>
      </c>
      <c r="M75" s="114">
        <v>1.2</v>
      </c>
      <c r="N75" s="50">
        <v>1.4</v>
      </c>
      <c r="O75" s="50">
        <v>1.85</v>
      </c>
      <c r="P75" s="114">
        <v>1.1599999999999999</v>
      </c>
      <c r="Q75" s="50">
        <v>1.78</v>
      </c>
      <c r="R75" s="50">
        <v>0.75</v>
      </c>
      <c r="S75" s="50">
        <v>1.44</v>
      </c>
      <c r="T75" s="114">
        <v>1.95</v>
      </c>
      <c r="U75" s="50">
        <v>1.06</v>
      </c>
      <c r="V75" s="114">
        <v>2.2200000000000002</v>
      </c>
      <c r="W75" s="50">
        <v>1.95</v>
      </c>
      <c r="X75" s="50">
        <v>1.01</v>
      </c>
      <c r="Y75" s="114">
        <v>1.8</v>
      </c>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row>
    <row r="76" spans="1:50" ht="14.1" customHeight="1">
      <c r="A76" s="79"/>
      <c r="B76" s="80" t="s">
        <v>120</v>
      </c>
      <c r="C76" s="51">
        <v>2233</v>
      </c>
      <c r="D76" s="200" t="s">
        <v>219</v>
      </c>
      <c r="E76" s="201"/>
      <c r="F76" s="201"/>
      <c r="G76" s="201"/>
      <c r="H76" s="201"/>
      <c r="I76" s="201"/>
      <c r="J76" s="201"/>
      <c r="K76" s="201"/>
      <c r="L76" s="201"/>
      <c r="M76" s="201"/>
      <c r="N76" s="201"/>
      <c r="O76" s="201"/>
      <c r="P76" s="201"/>
      <c r="Q76" s="201"/>
      <c r="R76" s="201"/>
      <c r="S76" s="201"/>
      <c r="T76" s="201"/>
      <c r="U76" s="201"/>
      <c r="V76" s="201"/>
      <c r="W76" s="201"/>
      <c r="X76" s="201"/>
      <c r="Y76" s="20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row>
    <row r="77" spans="1:50" ht="26.65" customHeight="1">
      <c r="A77" s="32" t="s">
        <v>176</v>
      </c>
      <c r="B77" s="124" t="s">
        <v>33</v>
      </c>
      <c r="C77" s="126"/>
      <c r="D77" s="164" t="s">
        <v>76</v>
      </c>
      <c r="E77" s="165"/>
      <c r="F77" s="166" t="s">
        <v>77</v>
      </c>
      <c r="G77" s="167"/>
      <c r="H77" s="167"/>
      <c r="I77" s="168"/>
      <c r="J77" s="169" t="s">
        <v>92</v>
      </c>
      <c r="K77" s="170"/>
      <c r="L77" s="170"/>
      <c r="M77" s="171"/>
      <c r="N77" s="166" t="s">
        <v>91</v>
      </c>
      <c r="O77" s="167"/>
      <c r="P77" s="172"/>
      <c r="Q77" s="169" t="s">
        <v>97</v>
      </c>
      <c r="R77" s="170"/>
      <c r="S77" s="170"/>
      <c r="T77" s="171"/>
      <c r="U77" s="179" t="s">
        <v>213</v>
      </c>
      <c r="V77" s="165"/>
      <c r="W77" s="166" t="s">
        <v>214</v>
      </c>
      <c r="X77" s="167"/>
      <c r="Y77" s="1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row>
    <row r="78" spans="1:50" ht="12.6" customHeight="1">
      <c r="A78" s="2"/>
      <c r="B78" s="3"/>
      <c r="C78" s="4"/>
      <c r="D78" s="203"/>
      <c r="E78" s="204"/>
      <c r="F78" s="205"/>
      <c r="G78" s="206"/>
      <c r="H78" s="206"/>
      <c r="I78" s="207"/>
      <c r="J78" s="208"/>
      <c r="K78" s="208"/>
      <c r="L78" s="208"/>
      <c r="M78" s="208"/>
      <c r="N78" s="209"/>
      <c r="O78" s="208"/>
      <c r="P78" s="210"/>
      <c r="Q78" s="208"/>
      <c r="R78" s="208"/>
      <c r="S78" s="208"/>
      <c r="T78" s="208"/>
      <c r="U78" s="203"/>
      <c r="V78" s="204"/>
      <c r="W78" s="203"/>
      <c r="X78" s="221"/>
      <c r="Y78" s="22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row>
    <row r="79" spans="1:50" ht="25.5" customHeight="1">
      <c r="A79" s="69"/>
      <c r="B79" s="70"/>
      <c r="C79" s="48" t="s">
        <v>74</v>
      </c>
      <c r="D79" s="95" t="s">
        <v>1</v>
      </c>
      <c r="E79" s="96" t="s">
        <v>2</v>
      </c>
      <c r="F79" s="95" t="s">
        <v>3</v>
      </c>
      <c r="G79" s="97" t="s">
        <v>4</v>
      </c>
      <c r="H79" s="97" t="s">
        <v>5</v>
      </c>
      <c r="I79" s="98" t="s">
        <v>6</v>
      </c>
      <c r="J79" s="99" t="s">
        <v>7</v>
      </c>
      <c r="K79" s="100" t="s">
        <v>8</v>
      </c>
      <c r="L79" s="100" t="s">
        <v>215</v>
      </c>
      <c r="M79" s="98" t="s">
        <v>9</v>
      </c>
      <c r="N79" s="101" t="s">
        <v>10</v>
      </c>
      <c r="O79" s="102" t="s">
        <v>11</v>
      </c>
      <c r="P79" s="103" t="s">
        <v>12</v>
      </c>
      <c r="Q79" s="99" t="s">
        <v>13</v>
      </c>
      <c r="R79" s="100" t="s">
        <v>14</v>
      </c>
      <c r="S79" s="100" t="s">
        <v>15</v>
      </c>
      <c r="T79" s="98" t="s">
        <v>16</v>
      </c>
      <c r="U79" s="98" t="s">
        <v>17</v>
      </c>
      <c r="V79" s="98" t="s">
        <v>18</v>
      </c>
      <c r="W79" s="99" t="s">
        <v>216</v>
      </c>
      <c r="X79" s="100" t="s">
        <v>217</v>
      </c>
      <c r="Y79" s="100" t="s">
        <v>218</v>
      </c>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row>
    <row r="80" spans="1:50" ht="12.6" customHeight="1">
      <c r="A80" s="69"/>
      <c r="B80" s="70"/>
      <c r="C80" s="50" t="s">
        <v>75</v>
      </c>
      <c r="D80" s="113" t="s">
        <v>75</v>
      </c>
      <c r="E80" s="114" t="s">
        <v>75</v>
      </c>
      <c r="F80" s="50" t="s">
        <v>75</v>
      </c>
      <c r="G80" s="50" t="s">
        <v>75</v>
      </c>
      <c r="H80" s="50" t="s">
        <v>75</v>
      </c>
      <c r="I80" s="114" t="s">
        <v>75</v>
      </c>
      <c r="J80" s="50" t="s">
        <v>75</v>
      </c>
      <c r="K80" s="50" t="s">
        <v>75</v>
      </c>
      <c r="L80" s="50" t="s">
        <v>75</v>
      </c>
      <c r="M80" s="114" t="s">
        <v>75</v>
      </c>
      <c r="N80" s="50" t="s">
        <v>75</v>
      </c>
      <c r="O80" s="50" t="s">
        <v>75</v>
      </c>
      <c r="P80" s="114" t="s">
        <v>75</v>
      </c>
      <c r="Q80" s="50" t="s">
        <v>75</v>
      </c>
      <c r="R80" s="50" t="s">
        <v>75</v>
      </c>
      <c r="S80" s="50" t="s">
        <v>75</v>
      </c>
      <c r="T80" s="114" t="s">
        <v>75</v>
      </c>
      <c r="U80" s="50" t="s">
        <v>75</v>
      </c>
      <c r="V80" s="114" t="s">
        <v>75</v>
      </c>
      <c r="W80" s="50" t="s">
        <v>75</v>
      </c>
      <c r="X80" s="50" t="s">
        <v>75</v>
      </c>
      <c r="Y80" s="114" t="s">
        <v>75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row>
    <row r="81" spans="1:50" ht="14.1" customHeight="1">
      <c r="A81" s="69"/>
      <c r="B81" s="39" t="s">
        <v>18</v>
      </c>
      <c r="C81" s="50">
        <v>24.72</v>
      </c>
      <c r="D81" s="113">
        <v>25.13</v>
      </c>
      <c r="E81" s="114">
        <v>24.33</v>
      </c>
      <c r="F81" s="50">
        <v>33.6</v>
      </c>
      <c r="G81" s="50">
        <v>27.85</v>
      </c>
      <c r="H81" s="50">
        <v>22.25</v>
      </c>
      <c r="I81" s="114">
        <v>18.05</v>
      </c>
      <c r="J81" s="50">
        <v>25.65</v>
      </c>
      <c r="K81" s="50">
        <v>25.46</v>
      </c>
      <c r="L81" s="50">
        <v>24.43</v>
      </c>
      <c r="M81" s="114">
        <v>23.27</v>
      </c>
      <c r="N81" s="50">
        <v>21.21</v>
      </c>
      <c r="O81" s="50">
        <v>33.22</v>
      </c>
      <c r="P81" s="114">
        <v>29.02</v>
      </c>
      <c r="Q81" s="50">
        <v>6.35</v>
      </c>
      <c r="R81" s="50">
        <v>19.5</v>
      </c>
      <c r="S81" s="50">
        <v>34.86</v>
      </c>
      <c r="T81" s="114">
        <v>26.52</v>
      </c>
      <c r="U81" s="50">
        <v>21.48</v>
      </c>
      <c r="V81" s="114">
        <v>30.51</v>
      </c>
      <c r="W81" s="50">
        <v>27.62</v>
      </c>
      <c r="X81" s="50">
        <v>30.74</v>
      </c>
      <c r="Y81" s="114">
        <v>26.08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row>
    <row r="82" spans="1:50" ht="14.1" customHeight="1">
      <c r="A82" s="69"/>
      <c r="B82" s="39" t="s">
        <v>17</v>
      </c>
      <c r="C82" s="50">
        <v>60.7</v>
      </c>
      <c r="D82" s="113">
        <v>58.72</v>
      </c>
      <c r="E82" s="114">
        <v>62.56</v>
      </c>
      <c r="F82" s="50">
        <v>50.55</v>
      </c>
      <c r="G82" s="50">
        <v>60.45</v>
      </c>
      <c r="H82" s="50">
        <v>64.069999999999993</v>
      </c>
      <c r="I82" s="114">
        <v>65.11</v>
      </c>
      <c r="J82" s="50">
        <v>54.7</v>
      </c>
      <c r="K82" s="50">
        <v>60.76</v>
      </c>
      <c r="L82" s="50">
        <v>60.43</v>
      </c>
      <c r="M82" s="114">
        <v>66.67</v>
      </c>
      <c r="N82" s="50">
        <v>64.989999999999995</v>
      </c>
      <c r="O82" s="50">
        <v>49.09</v>
      </c>
      <c r="P82" s="114">
        <v>55.47</v>
      </c>
      <c r="Q82" s="50">
        <v>78.13</v>
      </c>
      <c r="R82" s="50">
        <v>67.760000000000005</v>
      </c>
      <c r="S82" s="50">
        <v>51.6</v>
      </c>
      <c r="T82" s="114">
        <v>56.35</v>
      </c>
      <c r="U82" s="50">
        <v>59.39</v>
      </c>
      <c r="V82" s="114">
        <v>63.06</v>
      </c>
      <c r="W82" s="50">
        <v>56.57</v>
      </c>
      <c r="X82" s="50">
        <v>52.35</v>
      </c>
      <c r="Y82" s="114">
        <v>62.7</v>
      </c>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row>
    <row r="83" spans="1:50" ht="14.1" customHeight="1">
      <c r="A83" s="69"/>
      <c r="B83" s="39" t="s">
        <v>34</v>
      </c>
      <c r="C83" s="50">
        <v>14.58</v>
      </c>
      <c r="D83" s="113">
        <v>16.14</v>
      </c>
      <c r="E83" s="114">
        <v>13.1</v>
      </c>
      <c r="F83" s="50">
        <v>15.85</v>
      </c>
      <c r="G83" s="50">
        <v>11.7</v>
      </c>
      <c r="H83" s="50">
        <v>13.68</v>
      </c>
      <c r="I83" s="114">
        <v>16.84</v>
      </c>
      <c r="J83" s="50">
        <v>19.649999999999999</v>
      </c>
      <c r="K83" s="50">
        <v>13.78</v>
      </c>
      <c r="L83" s="50">
        <v>15.14</v>
      </c>
      <c r="M83" s="114">
        <v>10.07</v>
      </c>
      <c r="N83" s="50">
        <v>13.81</v>
      </c>
      <c r="O83" s="50">
        <v>17.690000000000001</v>
      </c>
      <c r="P83" s="114">
        <v>15.51</v>
      </c>
      <c r="Q83" s="50">
        <v>15.52</v>
      </c>
      <c r="R83" s="50">
        <v>12.73</v>
      </c>
      <c r="S83" s="50">
        <v>13.54</v>
      </c>
      <c r="T83" s="114">
        <v>17.13</v>
      </c>
      <c r="U83" s="50">
        <v>19.13</v>
      </c>
      <c r="V83" s="114">
        <v>6.43</v>
      </c>
      <c r="W83" s="50">
        <v>15.81</v>
      </c>
      <c r="X83" s="50">
        <v>16.91</v>
      </c>
      <c r="Y83" s="114">
        <v>11.23</v>
      </c>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row>
    <row r="84" spans="1:50" ht="14.1" customHeight="1">
      <c r="A84" s="79"/>
      <c r="B84" s="80" t="s">
        <v>120</v>
      </c>
      <c r="C84" s="51">
        <v>2231</v>
      </c>
      <c r="D84" s="200" t="s">
        <v>219</v>
      </c>
      <c r="E84" s="201"/>
      <c r="F84" s="201"/>
      <c r="G84" s="201"/>
      <c r="H84" s="201"/>
      <c r="I84" s="201"/>
      <c r="J84" s="201"/>
      <c r="K84" s="201"/>
      <c r="L84" s="201"/>
      <c r="M84" s="201"/>
      <c r="N84" s="201"/>
      <c r="O84" s="201"/>
      <c r="P84" s="201"/>
      <c r="Q84" s="201"/>
      <c r="R84" s="201"/>
      <c r="S84" s="201"/>
      <c r="T84" s="201"/>
      <c r="U84" s="201"/>
      <c r="V84" s="201"/>
      <c r="W84" s="201"/>
      <c r="X84" s="201"/>
      <c r="Y84" s="20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row>
    <row r="85" spans="1:50" ht="29.1" customHeight="1">
      <c r="A85" s="32" t="s">
        <v>177</v>
      </c>
      <c r="B85" s="124" t="s">
        <v>178</v>
      </c>
      <c r="C85" s="126" t="s">
        <v>0</v>
      </c>
      <c r="D85" s="164" t="s">
        <v>76</v>
      </c>
      <c r="E85" s="165"/>
      <c r="F85" s="166" t="s">
        <v>77</v>
      </c>
      <c r="G85" s="167"/>
      <c r="H85" s="167"/>
      <c r="I85" s="168"/>
      <c r="J85" s="169" t="s">
        <v>92</v>
      </c>
      <c r="K85" s="170"/>
      <c r="L85" s="170"/>
      <c r="M85" s="171"/>
      <c r="N85" s="166" t="s">
        <v>91</v>
      </c>
      <c r="O85" s="167"/>
      <c r="P85" s="172"/>
      <c r="Q85" s="169" t="s">
        <v>97</v>
      </c>
      <c r="R85" s="170"/>
      <c r="S85" s="170"/>
      <c r="T85" s="171"/>
      <c r="U85" s="179" t="s">
        <v>213</v>
      </c>
      <c r="V85" s="165"/>
      <c r="W85" s="166" t="s">
        <v>214</v>
      </c>
      <c r="X85" s="167"/>
      <c r="Y85" s="1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row>
    <row r="86" spans="1:50" ht="15.4" customHeight="1">
      <c r="A86" s="2"/>
      <c r="B86" s="3"/>
      <c r="C86" s="4"/>
      <c r="D86" s="203"/>
      <c r="E86" s="204"/>
      <c r="F86" s="205"/>
      <c r="G86" s="206"/>
      <c r="H86" s="206"/>
      <c r="I86" s="207"/>
      <c r="J86" s="208"/>
      <c r="K86" s="208"/>
      <c r="L86" s="208"/>
      <c r="M86" s="208"/>
      <c r="N86" s="209"/>
      <c r="O86" s="208"/>
      <c r="P86" s="210"/>
      <c r="Q86" s="208"/>
      <c r="R86" s="208"/>
      <c r="S86" s="208"/>
      <c r="T86" s="208"/>
      <c r="U86" s="203"/>
      <c r="V86" s="204"/>
      <c r="W86" s="203"/>
      <c r="X86" s="221"/>
      <c r="Y86" s="22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row>
    <row r="87" spans="1:50" ht="29.1" customHeight="1">
      <c r="A87" s="69"/>
      <c r="B87" s="70"/>
      <c r="C87" s="48" t="s">
        <v>74</v>
      </c>
      <c r="D87" s="95" t="s">
        <v>1</v>
      </c>
      <c r="E87" s="96" t="s">
        <v>2</v>
      </c>
      <c r="F87" s="95" t="s">
        <v>3</v>
      </c>
      <c r="G87" s="97" t="s">
        <v>4</v>
      </c>
      <c r="H87" s="97" t="s">
        <v>5</v>
      </c>
      <c r="I87" s="98" t="s">
        <v>6</v>
      </c>
      <c r="J87" s="99" t="s">
        <v>7</v>
      </c>
      <c r="K87" s="100" t="s">
        <v>8</v>
      </c>
      <c r="L87" s="100" t="s">
        <v>215</v>
      </c>
      <c r="M87" s="98" t="s">
        <v>9</v>
      </c>
      <c r="N87" s="101" t="s">
        <v>10</v>
      </c>
      <c r="O87" s="102" t="s">
        <v>11</v>
      </c>
      <c r="P87" s="103" t="s">
        <v>12</v>
      </c>
      <c r="Q87" s="99" t="s">
        <v>13</v>
      </c>
      <c r="R87" s="100" t="s">
        <v>14</v>
      </c>
      <c r="S87" s="100" t="s">
        <v>15</v>
      </c>
      <c r="T87" s="98" t="s">
        <v>16</v>
      </c>
      <c r="U87" s="98" t="s">
        <v>17</v>
      </c>
      <c r="V87" s="98" t="s">
        <v>18</v>
      </c>
      <c r="W87" s="99" t="s">
        <v>216</v>
      </c>
      <c r="X87" s="100" t="s">
        <v>217</v>
      </c>
      <c r="Y87" s="100" t="s">
        <v>218</v>
      </c>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row>
    <row r="88" spans="1:50" ht="15.4" customHeight="1">
      <c r="A88" s="69"/>
      <c r="B88" s="70"/>
      <c r="C88" s="50" t="s">
        <v>75</v>
      </c>
      <c r="D88" s="113" t="s">
        <v>75</v>
      </c>
      <c r="E88" s="114" t="s">
        <v>75</v>
      </c>
      <c r="F88" s="50" t="s">
        <v>75</v>
      </c>
      <c r="G88" s="50" t="s">
        <v>75</v>
      </c>
      <c r="H88" s="50" t="s">
        <v>75</v>
      </c>
      <c r="I88" s="114" t="s">
        <v>75</v>
      </c>
      <c r="J88" s="50" t="s">
        <v>75</v>
      </c>
      <c r="K88" s="50" t="s">
        <v>75</v>
      </c>
      <c r="L88" s="50" t="s">
        <v>75</v>
      </c>
      <c r="M88" s="114" t="s">
        <v>75</v>
      </c>
      <c r="N88" s="50" t="s">
        <v>75</v>
      </c>
      <c r="O88" s="50" t="s">
        <v>75</v>
      </c>
      <c r="P88" s="114" t="s">
        <v>75</v>
      </c>
      <c r="Q88" s="50" t="s">
        <v>75</v>
      </c>
      <c r="R88" s="50" t="s">
        <v>75</v>
      </c>
      <c r="S88" s="50" t="s">
        <v>75</v>
      </c>
      <c r="T88" s="114" t="s">
        <v>75</v>
      </c>
      <c r="U88" s="50" t="s">
        <v>75</v>
      </c>
      <c r="V88" s="114" t="s">
        <v>75</v>
      </c>
      <c r="W88" s="50" t="s">
        <v>75</v>
      </c>
      <c r="X88" s="50" t="s">
        <v>75</v>
      </c>
      <c r="Y88" s="114" t="s">
        <v>75</v>
      </c>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row>
    <row r="89" spans="1:50" ht="14.1" customHeight="1">
      <c r="A89" s="69"/>
      <c r="B89" s="39" t="s">
        <v>36</v>
      </c>
      <c r="C89" s="50">
        <v>23.42</v>
      </c>
      <c r="D89" s="113">
        <v>24.71</v>
      </c>
      <c r="E89" s="114">
        <v>22.22</v>
      </c>
      <c r="F89" s="50">
        <v>22.47</v>
      </c>
      <c r="G89" s="50">
        <v>22.69</v>
      </c>
      <c r="H89" s="50">
        <v>26.06</v>
      </c>
      <c r="I89" s="114">
        <v>22.48</v>
      </c>
      <c r="J89" s="50">
        <v>19.62</v>
      </c>
      <c r="K89" s="50">
        <v>25.72</v>
      </c>
      <c r="L89" s="50">
        <v>22.17</v>
      </c>
      <c r="M89" s="114">
        <v>25.69</v>
      </c>
      <c r="N89" s="50">
        <v>24.59</v>
      </c>
      <c r="O89" s="50">
        <v>25.38</v>
      </c>
      <c r="P89" s="114">
        <v>16.420000000000002</v>
      </c>
      <c r="Q89" s="50">
        <v>30</v>
      </c>
      <c r="R89" s="50">
        <v>23.95</v>
      </c>
      <c r="S89" s="50">
        <v>27.44</v>
      </c>
      <c r="T89" s="114">
        <v>11.73</v>
      </c>
      <c r="U89" s="50">
        <v>22.37</v>
      </c>
      <c r="V89" s="114">
        <v>25.31</v>
      </c>
      <c r="W89" s="50">
        <v>21.4</v>
      </c>
      <c r="X89" s="50">
        <v>15.17</v>
      </c>
      <c r="Y89" s="114">
        <v>29.8</v>
      </c>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row>
    <row r="90" spans="1:50" ht="14.1" customHeight="1">
      <c r="A90" s="69"/>
      <c r="B90" s="39" t="s">
        <v>37</v>
      </c>
      <c r="C90" s="50">
        <v>21.78</v>
      </c>
      <c r="D90" s="113">
        <v>20.71</v>
      </c>
      <c r="E90" s="114">
        <v>22.79</v>
      </c>
      <c r="F90" s="50">
        <v>19.59</v>
      </c>
      <c r="G90" s="50">
        <v>27.04</v>
      </c>
      <c r="H90" s="50">
        <v>24.68</v>
      </c>
      <c r="I90" s="114">
        <v>16.5</v>
      </c>
      <c r="J90" s="50">
        <v>18.78</v>
      </c>
      <c r="K90" s="50">
        <v>19.71</v>
      </c>
      <c r="L90" s="50">
        <v>21.48</v>
      </c>
      <c r="M90" s="114">
        <v>27.28</v>
      </c>
      <c r="N90" s="50">
        <v>16.57</v>
      </c>
      <c r="O90" s="50">
        <v>22.98</v>
      </c>
      <c r="P90" s="114">
        <v>36.51</v>
      </c>
      <c r="Q90" s="50">
        <v>7.04</v>
      </c>
      <c r="R90" s="50">
        <v>16.059999999999999</v>
      </c>
      <c r="S90" s="50">
        <v>19.14</v>
      </c>
      <c r="T90" s="114">
        <v>41.8</v>
      </c>
      <c r="U90" s="50">
        <v>17.14</v>
      </c>
      <c r="V90" s="114">
        <v>30.11</v>
      </c>
      <c r="W90" s="50">
        <v>28.73</v>
      </c>
      <c r="X90" s="50">
        <v>22.9</v>
      </c>
      <c r="Y90" s="114">
        <v>13.63</v>
      </c>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row>
    <row r="91" spans="1:50" ht="25.5" customHeight="1">
      <c r="A91" s="69"/>
      <c r="B91" s="39" t="s">
        <v>226</v>
      </c>
      <c r="C91" s="50">
        <v>14.6</v>
      </c>
      <c r="D91" s="113">
        <v>13.97</v>
      </c>
      <c r="E91" s="114">
        <v>15.18</v>
      </c>
      <c r="F91" s="50">
        <v>16.190000000000001</v>
      </c>
      <c r="G91" s="50">
        <v>17.86</v>
      </c>
      <c r="H91" s="50">
        <v>13.63</v>
      </c>
      <c r="I91" s="114">
        <v>11.6</v>
      </c>
      <c r="J91" s="50">
        <v>11.95</v>
      </c>
      <c r="K91" s="50">
        <v>13.03</v>
      </c>
      <c r="L91" s="50">
        <v>16.09</v>
      </c>
      <c r="M91" s="114">
        <v>17.5</v>
      </c>
      <c r="N91" s="50">
        <v>15.06</v>
      </c>
      <c r="O91" s="50">
        <v>14.48</v>
      </c>
      <c r="P91" s="114">
        <v>13.22</v>
      </c>
      <c r="Q91" s="50">
        <v>17.739999999999998</v>
      </c>
      <c r="R91" s="50">
        <v>15.74</v>
      </c>
      <c r="S91" s="50">
        <v>14.39</v>
      </c>
      <c r="T91" s="114">
        <v>11.62</v>
      </c>
      <c r="U91" s="50">
        <v>12.49</v>
      </c>
      <c r="V91" s="114">
        <v>18.37</v>
      </c>
      <c r="W91" s="50">
        <v>15.96</v>
      </c>
      <c r="X91" s="50">
        <v>16.2</v>
      </c>
      <c r="Y91" s="114">
        <v>17.350000000000001</v>
      </c>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row>
    <row r="92" spans="1:50" ht="14.1" customHeight="1">
      <c r="A92" s="69"/>
      <c r="B92" s="39" t="s">
        <v>35</v>
      </c>
      <c r="C92" s="50">
        <v>9.52</v>
      </c>
      <c r="D92" s="113">
        <v>11.37</v>
      </c>
      <c r="E92" s="114">
        <v>7.8</v>
      </c>
      <c r="F92" s="50">
        <v>12.66</v>
      </c>
      <c r="G92" s="50">
        <v>11.39</v>
      </c>
      <c r="H92" s="50">
        <v>7.93</v>
      </c>
      <c r="I92" s="114">
        <v>7.14</v>
      </c>
      <c r="J92" s="50">
        <v>9.7200000000000006</v>
      </c>
      <c r="K92" s="50">
        <v>11.41</v>
      </c>
      <c r="L92" s="50">
        <v>9.34</v>
      </c>
      <c r="M92" s="114">
        <v>7.39</v>
      </c>
      <c r="N92" s="50">
        <v>12.09</v>
      </c>
      <c r="O92" s="50">
        <v>5.2</v>
      </c>
      <c r="P92" s="114">
        <v>6.72</v>
      </c>
      <c r="Q92" s="50">
        <v>8.16</v>
      </c>
      <c r="R92" s="50">
        <v>13.5</v>
      </c>
      <c r="S92" s="50">
        <v>10.63</v>
      </c>
      <c r="T92" s="114">
        <v>5.3</v>
      </c>
      <c r="U92" s="50">
        <v>8.15</v>
      </c>
      <c r="V92" s="114">
        <v>11.98</v>
      </c>
      <c r="W92" s="50">
        <v>7.5</v>
      </c>
      <c r="X92" s="50">
        <v>15.15</v>
      </c>
      <c r="Y92" s="114">
        <v>12.48</v>
      </c>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row>
    <row r="93" spans="1:50" ht="14.1" customHeight="1">
      <c r="A93" s="69"/>
      <c r="B93" s="39" t="s">
        <v>38</v>
      </c>
      <c r="C93" s="50">
        <v>10.54</v>
      </c>
      <c r="D93" s="113">
        <v>9.6199999999999992</v>
      </c>
      <c r="E93" s="114">
        <v>11.41</v>
      </c>
      <c r="F93" s="50">
        <v>10.36</v>
      </c>
      <c r="G93" s="50">
        <v>5.4</v>
      </c>
      <c r="H93" s="50">
        <v>9.07</v>
      </c>
      <c r="I93" s="114">
        <v>16.170000000000002</v>
      </c>
      <c r="J93" s="50">
        <v>13.73</v>
      </c>
      <c r="K93" s="50">
        <v>11.62</v>
      </c>
      <c r="L93" s="50">
        <v>9.99</v>
      </c>
      <c r="M93" s="114">
        <v>6.79</v>
      </c>
      <c r="N93" s="50">
        <v>10.94</v>
      </c>
      <c r="O93" s="50">
        <v>16.77</v>
      </c>
      <c r="P93" s="114">
        <v>6.39</v>
      </c>
      <c r="Q93" s="50">
        <v>14.29</v>
      </c>
      <c r="R93" s="50">
        <v>12.26</v>
      </c>
      <c r="S93" s="50">
        <v>9.4499999999999993</v>
      </c>
      <c r="T93" s="114">
        <v>8.0299999999999994</v>
      </c>
      <c r="U93" s="50">
        <v>12.92</v>
      </c>
      <c r="V93" s="114">
        <v>6.27</v>
      </c>
      <c r="W93" s="50">
        <v>10.27</v>
      </c>
      <c r="X93" s="50">
        <v>9.31</v>
      </c>
      <c r="Y93" s="114">
        <v>7.14</v>
      </c>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row>
    <row r="94" spans="1:50" ht="14.1" customHeight="1">
      <c r="A94" s="69"/>
      <c r="B94" s="39" t="s">
        <v>34</v>
      </c>
      <c r="C94" s="50">
        <v>20.13</v>
      </c>
      <c r="D94" s="113">
        <v>19.63</v>
      </c>
      <c r="E94" s="114">
        <v>20.6</v>
      </c>
      <c r="F94" s="50">
        <v>18.73</v>
      </c>
      <c r="G94" s="50">
        <v>15.62</v>
      </c>
      <c r="H94" s="50">
        <v>18.63</v>
      </c>
      <c r="I94" s="114">
        <v>26.11</v>
      </c>
      <c r="J94" s="50">
        <v>26.2</v>
      </c>
      <c r="K94" s="50">
        <v>18.52</v>
      </c>
      <c r="L94" s="50">
        <v>20.94</v>
      </c>
      <c r="M94" s="114">
        <v>15.34</v>
      </c>
      <c r="N94" s="50">
        <v>20.75</v>
      </c>
      <c r="O94" s="50">
        <v>15.19</v>
      </c>
      <c r="P94" s="114">
        <v>20.75</v>
      </c>
      <c r="Q94" s="50">
        <v>22.78</v>
      </c>
      <c r="R94" s="50">
        <v>18.48</v>
      </c>
      <c r="S94" s="50">
        <v>18.95</v>
      </c>
      <c r="T94" s="114">
        <v>21.52</v>
      </c>
      <c r="U94" s="50">
        <v>26.93</v>
      </c>
      <c r="V94" s="114">
        <v>7.96</v>
      </c>
      <c r="W94" s="50">
        <v>16.14</v>
      </c>
      <c r="X94" s="50">
        <v>21.26</v>
      </c>
      <c r="Y94" s="114">
        <v>19.61</v>
      </c>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row>
    <row r="95" spans="1:50" ht="14.1" customHeight="1">
      <c r="A95" s="79"/>
      <c r="B95" s="80" t="s">
        <v>120</v>
      </c>
      <c r="C95" s="51">
        <v>2233</v>
      </c>
      <c r="D95" s="200" t="s">
        <v>219</v>
      </c>
      <c r="E95" s="201"/>
      <c r="F95" s="201"/>
      <c r="G95" s="201"/>
      <c r="H95" s="201"/>
      <c r="I95" s="201"/>
      <c r="J95" s="201"/>
      <c r="K95" s="201"/>
      <c r="L95" s="201"/>
      <c r="M95" s="201"/>
      <c r="N95" s="201"/>
      <c r="O95" s="201"/>
      <c r="P95" s="201"/>
      <c r="Q95" s="201"/>
      <c r="R95" s="201"/>
      <c r="S95" s="201"/>
      <c r="T95" s="201"/>
      <c r="U95" s="201"/>
      <c r="V95" s="201"/>
      <c r="W95" s="201"/>
      <c r="X95" s="201"/>
      <c r="Y95" s="20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row>
    <row r="96" spans="1:50" ht="24.6" customHeight="1">
      <c r="A96" s="32" t="s">
        <v>143</v>
      </c>
      <c r="B96" s="124" t="s">
        <v>39</v>
      </c>
      <c r="C96" s="126" t="s">
        <v>0</v>
      </c>
      <c r="D96" s="164" t="s">
        <v>76</v>
      </c>
      <c r="E96" s="165"/>
      <c r="F96" s="166" t="s">
        <v>77</v>
      </c>
      <c r="G96" s="167"/>
      <c r="H96" s="167"/>
      <c r="I96" s="168"/>
      <c r="J96" s="169" t="s">
        <v>92</v>
      </c>
      <c r="K96" s="170"/>
      <c r="L96" s="170"/>
      <c r="M96" s="171"/>
      <c r="N96" s="166" t="s">
        <v>91</v>
      </c>
      <c r="O96" s="167"/>
      <c r="P96" s="172"/>
      <c r="Q96" s="169" t="s">
        <v>97</v>
      </c>
      <c r="R96" s="170"/>
      <c r="S96" s="170"/>
      <c r="T96" s="171"/>
      <c r="U96" s="179" t="s">
        <v>213</v>
      </c>
      <c r="V96" s="165"/>
      <c r="W96" s="166" t="s">
        <v>214</v>
      </c>
      <c r="X96" s="167"/>
      <c r="Y96" s="1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row>
    <row r="97" spans="1:50" ht="14.1" customHeight="1">
      <c r="A97" s="2"/>
      <c r="B97" s="3"/>
      <c r="C97" s="4"/>
      <c r="D97" s="203"/>
      <c r="E97" s="204"/>
      <c r="F97" s="205"/>
      <c r="G97" s="206"/>
      <c r="H97" s="206"/>
      <c r="I97" s="207"/>
      <c r="J97" s="208"/>
      <c r="K97" s="208"/>
      <c r="L97" s="208"/>
      <c r="M97" s="208"/>
      <c r="N97" s="209"/>
      <c r="O97" s="208"/>
      <c r="P97" s="210"/>
      <c r="Q97" s="208"/>
      <c r="R97" s="208"/>
      <c r="S97" s="208"/>
      <c r="T97" s="208"/>
      <c r="U97" s="203"/>
      <c r="V97" s="204"/>
      <c r="W97" s="203"/>
      <c r="X97" s="221"/>
      <c r="Y97" s="22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row>
    <row r="98" spans="1:50" ht="27.4" customHeight="1">
      <c r="A98" s="69"/>
      <c r="B98" s="70"/>
      <c r="C98" s="48" t="s">
        <v>74</v>
      </c>
      <c r="D98" s="95" t="s">
        <v>1</v>
      </c>
      <c r="E98" s="96" t="s">
        <v>2</v>
      </c>
      <c r="F98" s="95" t="s">
        <v>3</v>
      </c>
      <c r="G98" s="97" t="s">
        <v>4</v>
      </c>
      <c r="H98" s="97" t="s">
        <v>5</v>
      </c>
      <c r="I98" s="98" t="s">
        <v>6</v>
      </c>
      <c r="J98" s="99" t="s">
        <v>7</v>
      </c>
      <c r="K98" s="100" t="s">
        <v>8</v>
      </c>
      <c r="L98" s="100" t="s">
        <v>215</v>
      </c>
      <c r="M98" s="98" t="s">
        <v>9</v>
      </c>
      <c r="N98" s="101" t="s">
        <v>10</v>
      </c>
      <c r="O98" s="102" t="s">
        <v>11</v>
      </c>
      <c r="P98" s="103" t="s">
        <v>12</v>
      </c>
      <c r="Q98" s="99" t="s">
        <v>13</v>
      </c>
      <c r="R98" s="100" t="s">
        <v>14</v>
      </c>
      <c r="S98" s="100" t="s">
        <v>15</v>
      </c>
      <c r="T98" s="98" t="s">
        <v>16</v>
      </c>
      <c r="U98" s="98" t="s">
        <v>17</v>
      </c>
      <c r="V98" s="98" t="s">
        <v>18</v>
      </c>
      <c r="W98" s="99" t="s">
        <v>216</v>
      </c>
      <c r="X98" s="100" t="s">
        <v>217</v>
      </c>
      <c r="Y98" s="100" t="s">
        <v>218</v>
      </c>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row>
    <row r="99" spans="1:50" ht="12.95" customHeight="1">
      <c r="A99" s="69"/>
      <c r="B99" s="70"/>
      <c r="C99" s="50" t="s">
        <v>75</v>
      </c>
      <c r="D99" s="113" t="s">
        <v>75</v>
      </c>
      <c r="E99" s="114" t="s">
        <v>75</v>
      </c>
      <c r="F99" s="50" t="s">
        <v>75</v>
      </c>
      <c r="G99" s="50" t="s">
        <v>75</v>
      </c>
      <c r="H99" s="50" t="s">
        <v>75</v>
      </c>
      <c r="I99" s="114" t="s">
        <v>75</v>
      </c>
      <c r="J99" s="50" t="s">
        <v>75</v>
      </c>
      <c r="K99" s="50" t="s">
        <v>75</v>
      </c>
      <c r="L99" s="50" t="s">
        <v>75</v>
      </c>
      <c r="M99" s="114" t="s">
        <v>75</v>
      </c>
      <c r="N99" s="50" t="s">
        <v>75</v>
      </c>
      <c r="O99" s="50" t="s">
        <v>75</v>
      </c>
      <c r="P99" s="114" t="s">
        <v>75</v>
      </c>
      <c r="Q99" s="50" t="s">
        <v>75</v>
      </c>
      <c r="R99" s="50" t="s">
        <v>75</v>
      </c>
      <c r="S99" s="50" t="s">
        <v>75</v>
      </c>
      <c r="T99" s="114" t="s">
        <v>75</v>
      </c>
      <c r="U99" s="50" t="s">
        <v>75</v>
      </c>
      <c r="V99" s="114" t="s">
        <v>75</v>
      </c>
      <c r="W99" s="50" t="s">
        <v>75</v>
      </c>
      <c r="X99" s="50" t="s">
        <v>75</v>
      </c>
      <c r="Y99" s="114" t="s">
        <v>75</v>
      </c>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row>
    <row r="100" spans="1:50" ht="14.1" customHeight="1">
      <c r="A100" s="69"/>
      <c r="B100" s="39" t="s">
        <v>42</v>
      </c>
      <c r="C100" s="50">
        <v>39.85</v>
      </c>
      <c r="D100" s="113">
        <v>36.57</v>
      </c>
      <c r="E100" s="114">
        <v>42.93</v>
      </c>
      <c r="F100" s="50">
        <v>43.25</v>
      </c>
      <c r="G100" s="50">
        <v>45.23</v>
      </c>
      <c r="H100" s="50">
        <v>36.950000000000003</v>
      </c>
      <c r="I100" s="114">
        <v>35.47</v>
      </c>
      <c r="J100" s="50">
        <v>43.33</v>
      </c>
      <c r="K100" s="50">
        <v>43.53</v>
      </c>
      <c r="L100" s="50">
        <v>38.76</v>
      </c>
      <c r="M100" s="114">
        <v>33.43</v>
      </c>
      <c r="N100" s="50">
        <v>32.369999999999997</v>
      </c>
      <c r="O100" s="50">
        <v>59.82</v>
      </c>
      <c r="P100" s="114">
        <v>50.23</v>
      </c>
      <c r="Q100" s="50">
        <v>40.71</v>
      </c>
      <c r="R100" s="50">
        <v>34.28</v>
      </c>
      <c r="S100" s="50">
        <v>41.4</v>
      </c>
      <c r="T100" s="114">
        <v>41.61</v>
      </c>
      <c r="U100" s="50">
        <v>38.479999999999997</v>
      </c>
      <c r="V100" s="114">
        <v>42.32</v>
      </c>
      <c r="W100" s="50">
        <v>57.37</v>
      </c>
      <c r="X100" s="50">
        <v>40.69</v>
      </c>
      <c r="Y100" s="114">
        <v>20.63</v>
      </c>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row>
    <row r="101" spans="1:50" ht="25.9" customHeight="1">
      <c r="A101" s="69"/>
      <c r="B101" s="39" t="s">
        <v>41</v>
      </c>
      <c r="C101" s="50">
        <v>29.6</v>
      </c>
      <c r="D101" s="113">
        <v>31.56</v>
      </c>
      <c r="E101" s="114">
        <v>27.76</v>
      </c>
      <c r="F101" s="50">
        <v>30.37</v>
      </c>
      <c r="G101" s="50">
        <v>24.4</v>
      </c>
      <c r="H101" s="50">
        <v>32.67</v>
      </c>
      <c r="I101" s="114">
        <v>30.8</v>
      </c>
      <c r="J101" s="50">
        <v>26.68</v>
      </c>
      <c r="K101" s="50">
        <v>25.02</v>
      </c>
      <c r="L101" s="50">
        <v>31.36</v>
      </c>
      <c r="M101" s="114">
        <v>35.869999999999997</v>
      </c>
      <c r="N101" s="50">
        <v>31.43</v>
      </c>
      <c r="O101" s="50">
        <v>24.62</v>
      </c>
      <c r="P101" s="114">
        <v>25.15</v>
      </c>
      <c r="Q101" s="50">
        <v>32.11</v>
      </c>
      <c r="R101" s="50">
        <v>31.95</v>
      </c>
      <c r="S101" s="50">
        <v>28.19</v>
      </c>
      <c r="T101" s="114">
        <v>27.95</v>
      </c>
      <c r="U101" s="50">
        <v>28.69</v>
      </c>
      <c r="V101" s="114">
        <v>31.22</v>
      </c>
      <c r="W101" s="50">
        <v>28.83</v>
      </c>
      <c r="X101" s="50">
        <v>22.69</v>
      </c>
      <c r="Y101" s="114">
        <v>33.520000000000003</v>
      </c>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row>
    <row r="102" spans="1:50" ht="25.5" customHeight="1">
      <c r="A102" s="69"/>
      <c r="B102" s="39" t="s">
        <v>40</v>
      </c>
      <c r="C102" s="50">
        <v>19.11</v>
      </c>
      <c r="D102" s="113">
        <v>22.65</v>
      </c>
      <c r="E102" s="114">
        <v>15.79</v>
      </c>
      <c r="F102" s="50">
        <v>16.760000000000002</v>
      </c>
      <c r="G102" s="50">
        <v>19.579999999999998</v>
      </c>
      <c r="H102" s="50">
        <v>21.05</v>
      </c>
      <c r="I102" s="114">
        <v>18.7</v>
      </c>
      <c r="J102" s="50">
        <v>12.24</v>
      </c>
      <c r="K102" s="50">
        <v>18.98</v>
      </c>
      <c r="L102" s="50">
        <v>19.38</v>
      </c>
      <c r="M102" s="114">
        <v>25.59</v>
      </c>
      <c r="N102" s="50">
        <v>24.54</v>
      </c>
      <c r="O102" s="50">
        <v>4.6100000000000003</v>
      </c>
      <c r="P102" s="114">
        <v>11.35</v>
      </c>
      <c r="Q102" s="50">
        <v>17.04</v>
      </c>
      <c r="R102" s="50">
        <v>20.83</v>
      </c>
      <c r="S102" s="50">
        <v>19.22</v>
      </c>
      <c r="T102" s="114">
        <v>18.940000000000001</v>
      </c>
      <c r="U102" s="50">
        <v>19.05</v>
      </c>
      <c r="V102" s="114">
        <v>19.2</v>
      </c>
      <c r="W102" s="50">
        <v>6.31</v>
      </c>
      <c r="X102" s="50">
        <v>17.920000000000002</v>
      </c>
      <c r="Y102" s="114">
        <v>34.46</v>
      </c>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row>
    <row r="103" spans="1:50" ht="14.1" customHeight="1">
      <c r="A103" s="69"/>
      <c r="B103" s="39" t="s">
        <v>34</v>
      </c>
      <c r="C103" s="50">
        <v>11.44</v>
      </c>
      <c r="D103" s="113">
        <v>9.2200000000000006</v>
      </c>
      <c r="E103" s="114">
        <v>13.52</v>
      </c>
      <c r="F103" s="50">
        <v>9.6199999999999992</v>
      </c>
      <c r="G103" s="50">
        <v>10.79</v>
      </c>
      <c r="H103" s="50">
        <v>9.33</v>
      </c>
      <c r="I103" s="114">
        <v>15.02</v>
      </c>
      <c r="J103" s="50">
        <v>17.75</v>
      </c>
      <c r="K103" s="50">
        <v>12.46</v>
      </c>
      <c r="L103" s="50">
        <v>10.51</v>
      </c>
      <c r="M103" s="114">
        <v>5.1100000000000003</v>
      </c>
      <c r="N103" s="50">
        <v>11.66</v>
      </c>
      <c r="O103" s="50">
        <v>10.95</v>
      </c>
      <c r="P103" s="114">
        <v>13.27</v>
      </c>
      <c r="Q103" s="50">
        <v>10.14</v>
      </c>
      <c r="R103" s="50">
        <v>12.94</v>
      </c>
      <c r="S103" s="50">
        <v>11.19</v>
      </c>
      <c r="T103" s="114">
        <v>11.5</v>
      </c>
      <c r="U103" s="50">
        <v>13.78</v>
      </c>
      <c r="V103" s="114">
        <v>7.26</v>
      </c>
      <c r="W103" s="50">
        <v>7.49</v>
      </c>
      <c r="X103" s="50">
        <v>18.7</v>
      </c>
      <c r="Y103" s="114">
        <v>11.38</v>
      </c>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row>
    <row r="104" spans="1:50" ht="14.1" customHeight="1">
      <c r="A104" s="79"/>
      <c r="B104" s="80" t="s">
        <v>120</v>
      </c>
      <c r="C104" s="51">
        <v>2234</v>
      </c>
      <c r="D104" s="200" t="s">
        <v>219</v>
      </c>
      <c r="E104" s="201"/>
      <c r="F104" s="201"/>
      <c r="G104" s="201"/>
      <c r="H104" s="201"/>
      <c r="I104" s="201"/>
      <c r="J104" s="201"/>
      <c r="K104" s="201"/>
      <c r="L104" s="201"/>
      <c r="M104" s="201"/>
      <c r="N104" s="201"/>
      <c r="O104" s="201"/>
      <c r="P104" s="201"/>
      <c r="Q104" s="201"/>
      <c r="R104" s="201"/>
      <c r="S104" s="201"/>
      <c r="T104" s="201"/>
      <c r="U104" s="201"/>
      <c r="V104" s="201"/>
      <c r="W104" s="201"/>
      <c r="X104" s="201"/>
      <c r="Y104" s="20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row>
    <row r="105" spans="1:50" ht="29.45" customHeight="1">
      <c r="A105" s="32" t="s">
        <v>145</v>
      </c>
      <c r="B105" s="124" t="s">
        <v>179</v>
      </c>
      <c r="C105" s="126" t="s">
        <v>0</v>
      </c>
      <c r="D105" s="164" t="s">
        <v>76</v>
      </c>
      <c r="E105" s="165"/>
      <c r="F105" s="166" t="s">
        <v>77</v>
      </c>
      <c r="G105" s="167"/>
      <c r="H105" s="167"/>
      <c r="I105" s="168"/>
      <c r="J105" s="169" t="s">
        <v>92</v>
      </c>
      <c r="K105" s="170"/>
      <c r="L105" s="170"/>
      <c r="M105" s="171"/>
      <c r="N105" s="166" t="s">
        <v>91</v>
      </c>
      <c r="O105" s="167"/>
      <c r="P105" s="172"/>
      <c r="Q105" s="169" t="s">
        <v>97</v>
      </c>
      <c r="R105" s="170"/>
      <c r="S105" s="170"/>
      <c r="T105" s="171"/>
      <c r="U105" s="179" t="s">
        <v>213</v>
      </c>
      <c r="V105" s="165"/>
      <c r="W105" s="166" t="s">
        <v>214</v>
      </c>
      <c r="X105" s="167"/>
      <c r="Y105" s="1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row>
    <row r="106" spans="1:50" ht="15.95" customHeight="1">
      <c r="A106" s="2"/>
      <c r="B106" s="3"/>
      <c r="C106" s="4"/>
      <c r="D106" s="203"/>
      <c r="E106" s="204"/>
      <c r="F106" s="205"/>
      <c r="G106" s="206"/>
      <c r="H106" s="206"/>
      <c r="I106" s="207"/>
      <c r="J106" s="208"/>
      <c r="K106" s="208"/>
      <c r="L106" s="208"/>
      <c r="M106" s="208"/>
      <c r="N106" s="209"/>
      <c r="O106" s="208"/>
      <c r="P106" s="210"/>
      <c r="Q106" s="208"/>
      <c r="R106" s="208"/>
      <c r="S106" s="208"/>
      <c r="T106" s="208"/>
      <c r="U106" s="203"/>
      <c r="V106" s="204"/>
      <c r="W106" s="203"/>
      <c r="X106" s="221"/>
      <c r="Y106" s="22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row>
    <row r="107" spans="1:50" ht="28.9" customHeight="1">
      <c r="A107" s="69"/>
      <c r="B107" s="70"/>
      <c r="C107" s="48" t="s">
        <v>74</v>
      </c>
      <c r="D107" s="95" t="s">
        <v>1</v>
      </c>
      <c r="E107" s="96" t="s">
        <v>2</v>
      </c>
      <c r="F107" s="95" t="s">
        <v>3</v>
      </c>
      <c r="G107" s="97" t="s">
        <v>4</v>
      </c>
      <c r="H107" s="97" t="s">
        <v>5</v>
      </c>
      <c r="I107" s="98" t="s">
        <v>6</v>
      </c>
      <c r="J107" s="99" t="s">
        <v>7</v>
      </c>
      <c r="K107" s="100" t="s">
        <v>8</v>
      </c>
      <c r="L107" s="100" t="s">
        <v>215</v>
      </c>
      <c r="M107" s="98" t="s">
        <v>9</v>
      </c>
      <c r="N107" s="101" t="s">
        <v>10</v>
      </c>
      <c r="O107" s="102" t="s">
        <v>11</v>
      </c>
      <c r="P107" s="103" t="s">
        <v>12</v>
      </c>
      <c r="Q107" s="99" t="s">
        <v>13</v>
      </c>
      <c r="R107" s="100" t="s">
        <v>14</v>
      </c>
      <c r="S107" s="100" t="s">
        <v>15</v>
      </c>
      <c r="T107" s="98" t="s">
        <v>16</v>
      </c>
      <c r="U107" s="98" t="s">
        <v>17</v>
      </c>
      <c r="V107" s="98" t="s">
        <v>18</v>
      </c>
      <c r="W107" s="99" t="s">
        <v>216</v>
      </c>
      <c r="X107" s="100" t="s">
        <v>217</v>
      </c>
      <c r="Y107" s="100" t="s">
        <v>218</v>
      </c>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row>
    <row r="108" spans="1:50" ht="15.95" customHeight="1">
      <c r="A108" s="69"/>
      <c r="B108" s="70"/>
      <c r="C108" s="50" t="s">
        <v>75</v>
      </c>
      <c r="D108" s="113" t="s">
        <v>75</v>
      </c>
      <c r="E108" s="114" t="s">
        <v>75</v>
      </c>
      <c r="F108" s="50" t="s">
        <v>75</v>
      </c>
      <c r="G108" s="50" t="s">
        <v>75</v>
      </c>
      <c r="H108" s="50" t="s">
        <v>75</v>
      </c>
      <c r="I108" s="114" t="s">
        <v>75</v>
      </c>
      <c r="J108" s="50" t="s">
        <v>75</v>
      </c>
      <c r="K108" s="50" t="s">
        <v>75</v>
      </c>
      <c r="L108" s="50" t="s">
        <v>75</v>
      </c>
      <c r="M108" s="114" t="s">
        <v>75</v>
      </c>
      <c r="N108" s="50" t="s">
        <v>75</v>
      </c>
      <c r="O108" s="50" t="s">
        <v>75</v>
      </c>
      <c r="P108" s="114" t="s">
        <v>75</v>
      </c>
      <c r="Q108" s="50" t="s">
        <v>75</v>
      </c>
      <c r="R108" s="50" t="s">
        <v>75</v>
      </c>
      <c r="S108" s="50" t="s">
        <v>75</v>
      </c>
      <c r="T108" s="114" t="s">
        <v>75</v>
      </c>
      <c r="U108" s="50" t="s">
        <v>75</v>
      </c>
      <c r="V108" s="114" t="s">
        <v>75</v>
      </c>
      <c r="W108" s="50" t="s">
        <v>75</v>
      </c>
      <c r="X108" s="50" t="s">
        <v>75</v>
      </c>
      <c r="Y108" s="114" t="s">
        <v>75</v>
      </c>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row>
    <row r="109" spans="1:50" ht="14.1" customHeight="1">
      <c r="A109" s="75" t="s">
        <v>131</v>
      </c>
      <c r="B109" s="39" t="s">
        <v>148</v>
      </c>
      <c r="C109" s="50">
        <v>9.56</v>
      </c>
      <c r="D109" s="113">
        <v>7.75</v>
      </c>
      <c r="E109" s="114">
        <v>11.25</v>
      </c>
      <c r="F109" s="50">
        <v>16.649999999999999</v>
      </c>
      <c r="G109" s="50">
        <v>19.98</v>
      </c>
      <c r="H109" s="50">
        <v>2.34</v>
      </c>
      <c r="I109" s="114">
        <v>2.0699999999999998</v>
      </c>
      <c r="J109" s="50">
        <v>10.11</v>
      </c>
      <c r="K109" s="50">
        <v>8.9700000000000006</v>
      </c>
      <c r="L109" s="50">
        <v>11.97</v>
      </c>
      <c r="M109" s="114">
        <v>7.44</v>
      </c>
      <c r="N109" s="50">
        <v>6.72</v>
      </c>
      <c r="O109" s="50">
        <v>9.64</v>
      </c>
      <c r="P109" s="114">
        <v>17.149999999999999</v>
      </c>
      <c r="Q109" s="50">
        <v>9.49</v>
      </c>
      <c r="R109" s="50">
        <v>6.08</v>
      </c>
      <c r="S109" s="50">
        <v>11.87</v>
      </c>
      <c r="T109" s="114">
        <v>8.9499999999999993</v>
      </c>
      <c r="U109" s="50" t="s">
        <v>26</v>
      </c>
      <c r="V109" s="114">
        <v>26.68</v>
      </c>
      <c r="W109" s="50">
        <v>13.11</v>
      </c>
      <c r="X109" s="50">
        <v>15.61</v>
      </c>
      <c r="Y109" s="114">
        <v>11.07</v>
      </c>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row>
    <row r="110" spans="1:50" ht="14.1" customHeight="1">
      <c r="A110" s="75" t="s">
        <v>133</v>
      </c>
      <c r="B110" s="39" t="s">
        <v>180</v>
      </c>
      <c r="C110" s="50">
        <v>23.79</v>
      </c>
      <c r="D110" s="113">
        <v>23.19</v>
      </c>
      <c r="E110" s="114">
        <v>24.34</v>
      </c>
      <c r="F110" s="50">
        <v>18.690000000000001</v>
      </c>
      <c r="G110" s="50">
        <v>52.37</v>
      </c>
      <c r="H110" s="50">
        <v>23</v>
      </c>
      <c r="I110" s="114">
        <v>4.2</v>
      </c>
      <c r="J110" s="50">
        <v>23.59</v>
      </c>
      <c r="K110" s="50">
        <v>22.65</v>
      </c>
      <c r="L110" s="50">
        <v>26.61</v>
      </c>
      <c r="M110" s="114">
        <v>22.62</v>
      </c>
      <c r="N110" s="50">
        <v>19.77</v>
      </c>
      <c r="O110" s="50">
        <v>28.46</v>
      </c>
      <c r="P110" s="114">
        <v>32.93</v>
      </c>
      <c r="Q110" s="50">
        <v>23.06</v>
      </c>
      <c r="R110" s="50">
        <v>21.81</v>
      </c>
      <c r="S110" s="50">
        <v>25.08</v>
      </c>
      <c r="T110" s="114">
        <v>23.96</v>
      </c>
      <c r="U110" s="50" t="s">
        <v>26</v>
      </c>
      <c r="V110" s="114">
        <v>66.39</v>
      </c>
      <c r="W110" s="50">
        <v>29.61</v>
      </c>
      <c r="X110" s="50">
        <v>31.98</v>
      </c>
      <c r="Y110" s="114">
        <v>34.9</v>
      </c>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row>
    <row r="111" spans="1:50" ht="14.1" customHeight="1">
      <c r="A111" s="75" t="s">
        <v>137</v>
      </c>
      <c r="B111" s="39" t="s">
        <v>150</v>
      </c>
      <c r="C111" s="50">
        <v>14.39</v>
      </c>
      <c r="D111" s="113">
        <v>15.21</v>
      </c>
      <c r="E111" s="114">
        <v>13.61</v>
      </c>
      <c r="F111" s="50">
        <v>17.899999999999999</v>
      </c>
      <c r="G111" s="50">
        <v>18.89</v>
      </c>
      <c r="H111" s="50">
        <v>20.88</v>
      </c>
      <c r="I111" s="114">
        <v>2.76</v>
      </c>
      <c r="J111" s="50">
        <v>11.48</v>
      </c>
      <c r="K111" s="50">
        <v>13.27</v>
      </c>
      <c r="L111" s="50">
        <v>15.61</v>
      </c>
      <c r="M111" s="114">
        <v>17.27</v>
      </c>
      <c r="N111" s="50">
        <v>11.21</v>
      </c>
      <c r="O111" s="50">
        <v>22.26</v>
      </c>
      <c r="P111" s="114">
        <v>18.64</v>
      </c>
      <c r="Q111" s="50">
        <v>14.04</v>
      </c>
      <c r="R111" s="50">
        <v>16.04</v>
      </c>
      <c r="S111" s="50">
        <v>13.86</v>
      </c>
      <c r="T111" s="114">
        <v>14.03</v>
      </c>
      <c r="U111" s="50" t="s">
        <v>26</v>
      </c>
      <c r="V111" s="114">
        <v>40.15</v>
      </c>
      <c r="W111" s="50">
        <v>16.239999999999998</v>
      </c>
      <c r="X111" s="50">
        <v>18.59</v>
      </c>
      <c r="Y111" s="114">
        <v>15.56</v>
      </c>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row>
    <row r="112" spans="1:50" ht="14.1" customHeight="1">
      <c r="A112" s="75" t="s">
        <v>129</v>
      </c>
      <c r="B112" s="39" t="s">
        <v>151</v>
      </c>
      <c r="C112" s="50">
        <v>64.180000000000007</v>
      </c>
      <c r="D112" s="113">
        <v>64.430000000000007</v>
      </c>
      <c r="E112" s="114">
        <v>63.94</v>
      </c>
      <c r="F112" s="50">
        <v>59.06</v>
      </c>
      <c r="G112" s="50">
        <v>36.26</v>
      </c>
      <c r="H112" s="50">
        <v>62.59</v>
      </c>
      <c r="I112" s="114">
        <v>92.24</v>
      </c>
      <c r="J112" s="50">
        <v>65.209999999999994</v>
      </c>
      <c r="K112" s="50">
        <v>68.2</v>
      </c>
      <c r="L112" s="50">
        <v>59.1</v>
      </c>
      <c r="M112" s="114">
        <v>63.42</v>
      </c>
      <c r="N112" s="50">
        <v>71.239999999999995</v>
      </c>
      <c r="O112" s="50">
        <v>58.29</v>
      </c>
      <c r="P112" s="114">
        <v>47.27</v>
      </c>
      <c r="Q112" s="50">
        <v>64.88</v>
      </c>
      <c r="R112" s="50">
        <v>67.849999999999994</v>
      </c>
      <c r="S112" s="50">
        <v>62.08</v>
      </c>
      <c r="T112" s="114">
        <v>63.8</v>
      </c>
      <c r="U112" s="50">
        <v>100</v>
      </c>
      <c r="V112" s="114" t="s">
        <v>26</v>
      </c>
      <c r="W112" s="50">
        <v>57.92</v>
      </c>
      <c r="X112" s="50">
        <v>48.79</v>
      </c>
      <c r="Y112" s="114">
        <v>53.77</v>
      </c>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row>
    <row r="113" spans="1:50" ht="14.1" customHeight="1">
      <c r="A113" s="79"/>
      <c r="B113" s="80" t="s">
        <v>120</v>
      </c>
      <c r="C113" s="51">
        <v>2236</v>
      </c>
      <c r="D113" s="200" t="s">
        <v>219</v>
      </c>
      <c r="E113" s="201"/>
      <c r="F113" s="201"/>
      <c r="G113" s="201"/>
      <c r="H113" s="201"/>
      <c r="I113" s="201"/>
      <c r="J113" s="201"/>
      <c r="K113" s="201"/>
      <c r="L113" s="201"/>
      <c r="M113" s="201"/>
      <c r="N113" s="201"/>
      <c r="O113" s="201"/>
      <c r="P113" s="201"/>
      <c r="Q113" s="201"/>
      <c r="R113" s="201"/>
      <c r="S113" s="201"/>
      <c r="T113" s="201"/>
      <c r="U113" s="201"/>
      <c r="V113" s="201"/>
      <c r="W113" s="201"/>
      <c r="X113" s="201"/>
      <c r="Y113" s="20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row>
    <row r="114" spans="1:50" ht="30.6" customHeight="1">
      <c r="A114" s="32" t="s">
        <v>181</v>
      </c>
      <c r="B114" s="124" t="s">
        <v>43</v>
      </c>
      <c r="C114" s="126" t="s">
        <v>0</v>
      </c>
      <c r="D114" s="164" t="s">
        <v>76</v>
      </c>
      <c r="E114" s="165"/>
      <c r="F114" s="166" t="s">
        <v>77</v>
      </c>
      <c r="G114" s="167"/>
      <c r="H114" s="167"/>
      <c r="I114" s="168"/>
      <c r="J114" s="169" t="s">
        <v>92</v>
      </c>
      <c r="K114" s="170"/>
      <c r="L114" s="170"/>
      <c r="M114" s="171"/>
      <c r="N114" s="166" t="s">
        <v>91</v>
      </c>
      <c r="O114" s="167"/>
      <c r="P114" s="172"/>
      <c r="Q114" s="169" t="s">
        <v>97</v>
      </c>
      <c r="R114" s="170"/>
      <c r="S114" s="170"/>
      <c r="T114" s="171"/>
      <c r="U114" s="179" t="s">
        <v>213</v>
      </c>
      <c r="V114" s="165"/>
      <c r="W114" s="166" t="s">
        <v>214</v>
      </c>
      <c r="X114" s="167"/>
      <c r="Y114" s="1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row>
    <row r="115" spans="1:50" ht="17.100000000000001" customHeight="1">
      <c r="A115" s="2"/>
      <c r="B115" s="3"/>
      <c r="C115" s="4"/>
      <c r="D115" s="203"/>
      <c r="E115" s="204"/>
      <c r="F115" s="205"/>
      <c r="G115" s="206"/>
      <c r="H115" s="206"/>
      <c r="I115" s="207"/>
      <c r="J115" s="208"/>
      <c r="K115" s="208"/>
      <c r="L115" s="208"/>
      <c r="M115" s="208"/>
      <c r="N115" s="209"/>
      <c r="O115" s="208"/>
      <c r="P115" s="210"/>
      <c r="Q115" s="208"/>
      <c r="R115" s="208"/>
      <c r="S115" s="208"/>
      <c r="T115" s="208"/>
      <c r="U115" s="203"/>
      <c r="V115" s="204"/>
      <c r="W115" s="203"/>
      <c r="X115" s="221"/>
      <c r="Y115" s="22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row>
    <row r="116" spans="1:50" ht="27.6" customHeight="1">
      <c r="A116" s="69"/>
      <c r="B116" s="70"/>
      <c r="C116" s="48" t="s">
        <v>74</v>
      </c>
      <c r="D116" s="95" t="s">
        <v>1</v>
      </c>
      <c r="E116" s="96" t="s">
        <v>2</v>
      </c>
      <c r="F116" s="95" t="s">
        <v>3</v>
      </c>
      <c r="G116" s="97" t="s">
        <v>4</v>
      </c>
      <c r="H116" s="97" t="s">
        <v>5</v>
      </c>
      <c r="I116" s="98" t="s">
        <v>6</v>
      </c>
      <c r="J116" s="99" t="s">
        <v>7</v>
      </c>
      <c r="K116" s="100" t="s">
        <v>8</v>
      </c>
      <c r="L116" s="100" t="s">
        <v>215</v>
      </c>
      <c r="M116" s="98" t="s">
        <v>9</v>
      </c>
      <c r="N116" s="101" t="s">
        <v>10</v>
      </c>
      <c r="O116" s="102" t="s">
        <v>11</v>
      </c>
      <c r="P116" s="103" t="s">
        <v>12</v>
      </c>
      <c r="Q116" s="99" t="s">
        <v>13</v>
      </c>
      <c r="R116" s="100" t="s">
        <v>14</v>
      </c>
      <c r="S116" s="100" t="s">
        <v>15</v>
      </c>
      <c r="T116" s="98" t="s">
        <v>16</v>
      </c>
      <c r="U116" s="98" t="s">
        <v>17</v>
      </c>
      <c r="V116" s="98" t="s">
        <v>18</v>
      </c>
      <c r="W116" s="99" t="s">
        <v>216</v>
      </c>
      <c r="X116" s="100" t="s">
        <v>217</v>
      </c>
      <c r="Y116" s="100" t="s">
        <v>218</v>
      </c>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row>
    <row r="117" spans="1:50" ht="13.9" customHeight="1">
      <c r="A117" s="69"/>
      <c r="B117" s="70"/>
      <c r="C117" s="50" t="s">
        <v>75</v>
      </c>
      <c r="D117" s="104" t="s">
        <v>75</v>
      </c>
      <c r="E117" s="114" t="s">
        <v>75</v>
      </c>
      <c r="F117" s="50" t="s">
        <v>75</v>
      </c>
      <c r="G117" s="50" t="s">
        <v>75</v>
      </c>
      <c r="H117" s="50" t="s">
        <v>75</v>
      </c>
      <c r="I117" s="114" t="s">
        <v>75</v>
      </c>
      <c r="J117" s="50" t="s">
        <v>75</v>
      </c>
      <c r="K117" s="50" t="s">
        <v>75</v>
      </c>
      <c r="L117" s="50" t="s">
        <v>75</v>
      </c>
      <c r="M117" s="114" t="s">
        <v>75</v>
      </c>
      <c r="N117" s="50" t="s">
        <v>75</v>
      </c>
      <c r="O117" s="50" t="s">
        <v>75</v>
      </c>
      <c r="P117" s="114" t="s">
        <v>75</v>
      </c>
      <c r="Q117" s="50" t="s">
        <v>75</v>
      </c>
      <c r="R117" s="50" t="s">
        <v>75</v>
      </c>
      <c r="S117" s="50" t="s">
        <v>75</v>
      </c>
      <c r="T117" s="114" t="s">
        <v>75</v>
      </c>
      <c r="U117" s="50" t="s">
        <v>75</v>
      </c>
      <c r="V117" s="114" t="s">
        <v>75</v>
      </c>
      <c r="W117" s="104" t="s">
        <v>75</v>
      </c>
      <c r="X117" s="104" t="s">
        <v>75</v>
      </c>
      <c r="Y117" s="114" t="s">
        <v>75</v>
      </c>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row>
    <row r="118" spans="1:50" ht="14.1" customHeight="1">
      <c r="A118" s="75"/>
      <c r="B118" s="39" t="s">
        <v>18</v>
      </c>
      <c r="C118" s="50">
        <v>37</v>
      </c>
      <c r="D118" s="173" t="s">
        <v>26</v>
      </c>
      <c r="E118" s="114">
        <v>30.81</v>
      </c>
      <c r="F118" s="176" t="s">
        <v>26</v>
      </c>
      <c r="G118" s="161" t="s">
        <v>26</v>
      </c>
      <c r="H118" s="161" t="s">
        <v>26</v>
      </c>
      <c r="I118" s="158" t="s">
        <v>26</v>
      </c>
      <c r="J118" s="176" t="s">
        <v>26</v>
      </c>
      <c r="K118" s="161" t="s">
        <v>26</v>
      </c>
      <c r="L118" s="161" t="s">
        <v>26</v>
      </c>
      <c r="M118" s="158" t="s">
        <v>26</v>
      </c>
      <c r="N118" s="176" t="s">
        <v>26</v>
      </c>
      <c r="O118" s="161" t="s">
        <v>26</v>
      </c>
      <c r="P118" s="158" t="s">
        <v>26</v>
      </c>
      <c r="Q118" s="176" t="s">
        <v>26</v>
      </c>
      <c r="R118" s="161" t="s">
        <v>26</v>
      </c>
      <c r="S118" s="161" t="s">
        <v>26</v>
      </c>
      <c r="T118" s="158" t="s">
        <v>26</v>
      </c>
      <c r="U118" s="176" t="s">
        <v>26</v>
      </c>
      <c r="V118" s="114">
        <v>37</v>
      </c>
      <c r="W118" s="176" t="s">
        <v>26</v>
      </c>
      <c r="X118" s="161" t="s">
        <v>26</v>
      </c>
      <c r="Y118" s="158" t="s">
        <v>26</v>
      </c>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row>
    <row r="119" spans="1:50" ht="14.1" customHeight="1">
      <c r="A119" s="75"/>
      <c r="B119" s="39" t="s">
        <v>17</v>
      </c>
      <c r="C119" s="50">
        <v>63</v>
      </c>
      <c r="D119" s="175"/>
      <c r="E119" s="114">
        <v>69.19</v>
      </c>
      <c r="F119" s="178"/>
      <c r="G119" s="163"/>
      <c r="H119" s="163"/>
      <c r="I119" s="160"/>
      <c r="J119" s="178"/>
      <c r="K119" s="163"/>
      <c r="L119" s="163"/>
      <c r="M119" s="160"/>
      <c r="N119" s="178"/>
      <c r="O119" s="163"/>
      <c r="P119" s="160"/>
      <c r="Q119" s="178"/>
      <c r="R119" s="163"/>
      <c r="S119" s="163"/>
      <c r="T119" s="160"/>
      <c r="U119" s="178"/>
      <c r="V119" s="114">
        <v>63</v>
      </c>
      <c r="W119" s="178"/>
      <c r="X119" s="163"/>
      <c r="Y119" s="160"/>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row>
    <row r="120" spans="1:50" ht="25.15" customHeight="1">
      <c r="A120" s="79"/>
      <c r="B120" s="80" t="s">
        <v>182</v>
      </c>
      <c r="C120" s="51">
        <v>174</v>
      </c>
      <c r="D120" s="200" t="s">
        <v>219</v>
      </c>
      <c r="E120" s="201"/>
      <c r="F120" s="201"/>
      <c r="G120" s="201"/>
      <c r="H120" s="201"/>
      <c r="I120" s="201"/>
      <c r="J120" s="201"/>
      <c r="K120" s="201"/>
      <c r="L120" s="201"/>
      <c r="M120" s="201"/>
      <c r="N120" s="201"/>
      <c r="O120" s="201"/>
      <c r="P120" s="201"/>
      <c r="Q120" s="201"/>
      <c r="R120" s="201"/>
      <c r="S120" s="201"/>
      <c r="T120" s="201"/>
      <c r="U120" s="201"/>
      <c r="V120" s="201"/>
      <c r="W120" s="201"/>
      <c r="X120" s="201"/>
      <c r="Y120" s="20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row>
    <row r="121" spans="1:50" ht="29.1" customHeight="1">
      <c r="A121" s="32" t="s">
        <v>184</v>
      </c>
      <c r="B121" s="124" t="s">
        <v>185</v>
      </c>
      <c r="C121" s="126" t="s">
        <v>0</v>
      </c>
      <c r="D121" s="164" t="s">
        <v>76</v>
      </c>
      <c r="E121" s="165"/>
      <c r="F121" s="166" t="s">
        <v>77</v>
      </c>
      <c r="G121" s="167"/>
      <c r="H121" s="167"/>
      <c r="I121" s="168"/>
      <c r="J121" s="169" t="s">
        <v>92</v>
      </c>
      <c r="K121" s="170"/>
      <c r="L121" s="170"/>
      <c r="M121" s="171"/>
      <c r="N121" s="166" t="s">
        <v>91</v>
      </c>
      <c r="O121" s="167"/>
      <c r="P121" s="172"/>
      <c r="Q121" s="169" t="s">
        <v>97</v>
      </c>
      <c r="R121" s="170"/>
      <c r="S121" s="170"/>
      <c r="T121" s="171"/>
      <c r="U121" s="179" t="s">
        <v>213</v>
      </c>
      <c r="V121" s="165"/>
      <c r="W121" s="166" t="s">
        <v>214</v>
      </c>
      <c r="X121" s="167"/>
      <c r="Y121" s="1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row>
    <row r="122" spans="1:50" ht="15" customHeight="1">
      <c r="A122" s="2"/>
      <c r="B122" s="3"/>
      <c r="C122" s="4"/>
      <c r="D122" s="203"/>
      <c r="E122" s="204"/>
      <c r="F122" s="205"/>
      <c r="G122" s="206"/>
      <c r="H122" s="206"/>
      <c r="I122" s="207"/>
      <c r="J122" s="208"/>
      <c r="K122" s="208"/>
      <c r="L122" s="208"/>
      <c r="M122" s="208"/>
      <c r="N122" s="209"/>
      <c r="O122" s="208"/>
      <c r="P122" s="210"/>
      <c r="Q122" s="208"/>
      <c r="R122" s="208"/>
      <c r="S122" s="208"/>
      <c r="T122" s="208"/>
      <c r="U122" s="203"/>
      <c r="V122" s="204"/>
      <c r="W122" s="203"/>
      <c r="X122" s="221"/>
      <c r="Y122" s="22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row>
    <row r="123" spans="1:50" ht="29.65" customHeight="1">
      <c r="A123" s="69"/>
      <c r="B123" s="70"/>
      <c r="C123" s="48" t="s">
        <v>74</v>
      </c>
      <c r="D123" s="95" t="s">
        <v>1</v>
      </c>
      <c r="E123" s="96" t="s">
        <v>2</v>
      </c>
      <c r="F123" s="95" t="s">
        <v>3</v>
      </c>
      <c r="G123" s="97" t="s">
        <v>4</v>
      </c>
      <c r="H123" s="97" t="s">
        <v>5</v>
      </c>
      <c r="I123" s="98" t="s">
        <v>6</v>
      </c>
      <c r="J123" s="99" t="s">
        <v>7</v>
      </c>
      <c r="K123" s="100" t="s">
        <v>8</v>
      </c>
      <c r="L123" s="100" t="s">
        <v>215</v>
      </c>
      <c r="M123" s="98" t="s">
        <v>9</v>
      </c>
      <c r="N123" s="101" t="s">
        <v>10</v>
      </c>
      <c r="O123" s="102" t="s">
        <v>11</v>
      </c>
      <c r="P123" s="103" t="s">
        <v>12</v>
      </c>
      <c r="Q123" s="99" t="s">
        <v>13</v>
      </c>
      <c r="R123" s="100" t="s">
        <v>14</v>
      </c>
      <c r="S123" s="100" t="s">
        <v>15</v>
      </c>
      <c r="T123" s="98" t="s">
        <v>16</v>
      </c>
      <c r="U123" s="98" t="s">
        <v>17</v>
      </c>
      <c r="V123" s="98" t="s">
        <v>18</v>
      </c>
      <c r="W123" s="99" t="s">
        <v>216</v>
      </c>
      <c r="X123" s="100" t="s">
        <v>217</v>
      </c>
      <c r="Y123" s="100" t="s">
        <v>218</v>
      </c>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row>
    <row r="124" spans="1:50" ht="14.65" customHeight="1">
      <c r="A124" s="69"/>
      <c r="B124" s="70"/>
      <c r="C124" s="50" t="s">
        <v>75</v>
      </c>
      <c r="D124" s="113" t="s">
        <v>75</v>
      </c>
      <c r="E124" s="114" t="s">
        <v>75</v>
      </c>
      <c r="F124" s="104" t="s">
        <v>75</v>
      </c>
      <c r="G124" s="104" t="s">
        <v>75</v>
      </c>
      <c r="H124" s="104" t="s">
        <v>75</v>
      </c>
      <c r="I124" s="114" t="s">
        <v>75</v>
      </c>
      <c r="J124" s="50" t="s">
        <v>75</v>
      </c>
      <c r="K124" s="50" t="s">
        <v>75</v>
      </c>
      <c r="L124" s="50" t="s">
        <v>75</v>
      </c>
      <c r="M124" s="114" t="s">
        <v>75</v>
      </c>
      <c r="N124" s="50" t="s">
        <v>75</v>
      </c>
      <c r="O124" s="50" t="s">
        <v>75</v>
      </c>
      <c r="P124" s="114" t="s">
        <v>75</v>
      </c>
      <c r="Q124" s="50" t="s">
        <v>75</v>
      </c>
      <c r="R124" s="50" t="s">
        <v>75</v>
      </c>
      <c r="S124" s="50" t="s">
        <v>75</v>
      </c>
      <c r="T124" s="114" t="s">
        <v>75</v>
      </c>
      <c r="U124" s="50" t="s">
        <v>75</v>
      </c>
      <c r="V124" s="114" t="s">
        <v>75</v>
      </c>
      <c r="W124" s="104" t="s">
        <v>75</v>
      </c>
      <c r="X124" s="104" t="s">
        <v>75</v>
      </c>
      <c r="Y124" s="104" t="s">
        <v>75</v>
      </c>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row>
    <row r="125" spans="1:50" ht="14.1" customHeight="1">
      <c r="A125" s="75"/>
      <c r="B125" s="39" t="s">
        <v>44</v>
      </c>
      <c r="C125" s="50">
        <v>30.66</v>
      </c>
      <c r="D125" s="113">
        <v>31.79</v>
      </c>
      <c r="E125" s="114">
        <v>29.56</v>
      </c>
      <c r="F125" s="223" t="s">
        <v>26</v>
      </c>
      <c r="G125" s="74">
        <v>32.65</v>
      </c>
      <c r="H125" s="74">
        <v>38.32</v>
      </c>
      <c r="I125" s="158" t="s">
        <v>26</v>
      </c>
      <c r="J125" s="176" t="s">
        <v>26</v>
      </c>
      <c r="K125" s="50">
        <v>25.38</v>
      </c>
      <c r="L125" s="50">
        <v>28.25</v>
      </c>
      <c r="M125" s="114">
        <v>44.13</v>
      </c>
      <c r="N125" s="50">
        <v>41.35</v>
      </c>
      <c r="O125" s="161" t="s">
        <v>26</v>
      </c>
      <c r="P125" s="158" t="s">
        <v>26</v>
      </c>
      <c r="Q125" s="176" t="s">
        <v>26</v>
      </c>
      <c r="R125" s="50">
        <v>35.08</v>
      </c>
      <c r="S125" s="50">
        <v>32.97</v>
      </c>
      <c r="T125" s="158" t="s">
        <v>26</v>
      </c>
      <c r="U125" s="176" t="s">
        <v>26</v>
      </c>
      <c r="V125" s="114">
        <v>30.66</v>
      </c>
      <c r="W125" s="104">
        <v>19.18</v>
      </c>
      <c r="X125" s="226" t="s">
        <v>26</v>
      </c>
      <c r="Y125" s="114">
        <v>48.61</v>
      </c>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row>
    <row r="126" spans="1:50" ht="14.1" customHeight="1">
      <c r="A126" s="75"/>
      <c r="B126" s="39" t="s">
        <v>45</v>
      </c>
      <c r="C126" s="50">
        <v>22.23</v>
      </c>
      <c r="D126" s="113">
        <v>24.79</v>
      </c>
      <c r="E126" s="114">
        <v>19.73</v>
      </c>
      <c r="F126" s="224"/>
      <c r="G126" s="74">
        <v>18.440000000000001</v>
      </c>
      <c r="H126" s="74">
        <v>30.83</v>
      </c>
      <c r="I126" s="159"/>
      <c r="J126" s="177"/>
      <c r="K126" s="50">
        <v>17.54</v>
      </c>
      <c r="L126" s="50">
        <v>23.2</v>
      </c>
      <c r="M126" s="114">
        <v>24.76</v>
      </c>
      <c r="N126" s="50">
        <v>21.71</v>
      </c>
      <c r="O126" s="162"/>
      <c r="P126" s="159"/>
      <c r="Q126" s="177"/>
      <c r="R126" s="50">
        <v>22.21</v>
      </c>
      <c r="S126" s="50">
        <v>20.399999999999999</v>
      </c>
      <c r="T126" s="159"/>
      <c r="U126" s="177"/>
      <c r="V126" s="114">
        <v>22.23</v>
      </c>
      <c r="W126" s="104">
        <v>25.52</v>
      </c>
      <c r="X126" s="227"/>
      <c r="Y126" s="114">
        <v>16.649999999999999</v>
      </c>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row>
    <row r="127" spans="1:50" ht="14.1" customHeight="1">
      <c r="A127" s="75"/>
      <c r="B127" s="39" t="s">
        <v>46</v>
      </c>
      <c r="C127" s="50">
        <v>20.76</v>
      </c>
      <c r="D127" s="113">
        <v>21.6</v>
      </c>
      <c r="E127" s="114">
        <v>19.940000000000001</v>
      </c>
      <c r="F127" s="224"/>
      <c r="G127" s="74">
        <v>23.24</v>
      </c>
      <c r="H127" s="74">
        <v>7.97</v>
      </c>
      <c r="I127" s="159"/>
      <c r="J127" s="177"/>
      <c r="K127" s="50">
        <v>18.14</v>
      </c>
      <c r="L127" s="50">
        <v>21.88</v>
      </c>
      <c r="M127" s="114">
        <v>14.88</v>
      </c>
      <c r="N127" s="50">
        <v>13.35</v>
      </c>
      <c r="O127" s="162"/>
      <c r="P127" s="159"/>
      <c r="Q127" s="177"/>
      <c r="R127" s="50">
        <v>13.86</v>
      </c>
      <c r="S127" s="50">
        <v>20.56</v>
      </c>
      <c r="T127" s="159"/>
      <c r="U127" s="177"/>
      <c r="V127" s="114">
        <v>20.76</v>
      </c>
      <c r="W127" s="104">
        <v>17.239999999999998</v>
      </c>
      <c r="X127" s="227"/>
      <c r="Y127" s="114">
        <v>14.28</v>
      </c>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row>
    <row r="128" spans="1:50" ht="14.1" customHeight="1">
      <c r="A128" s="75"/>
      <c r="B128" s="39" t="s">
        <v>47</v>
      </c>
      <c r="C128" s="50">
        <v>26.35</v>
      </c>
      <c r="D128" s="113">
        <v>21.82</v>
      </c>
      <c r="E128" s="114">
        <v>30.77</v>
      </c>
      <c r="F128" s="225"/>
      <c r="G128" s="74">
        <v>25.67</v>
      </c>
      <c r="H128" s="74">
        <v>22.87</v>
      </c>
      <c r="I128" s="160"/>
      <c r="J128" s="178"/>
      <c r="K128" s="50">
        <v>38.94</v>
      </c>
      <c r="L128" s="50">
        <v>26.67</v>
      </c>
      <c r="M128" s="114">
        <v>16.239999999999998</v>
      </c>
      <c r="N128" s="50">
        <v>23.59</v>
      </c>
      <c r="O128" s="163"/>
      <c r="P128" s="160"/>
      <c r="Q128" s="178"/>
      <c r="R128" s="50">
        <v>28.86</v>
      </c>
      <c r="S128" s="50">
        <v>26.07</v>
      </c>
      <c r="T128" s="160"/>
      <c r="U128" s="178"/>
      <c r="V128" s="114">
        <v>26.35</v>
      </c>
      <c r="W128" s="104">
        <v>38.07</v>
      </c>
      <c r="X128" s="228"/>
      <c r="Y128" s="114">
        <v>20.46</v>
      </c>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row>
    <row r="129" spans="1:50" ht="22.5" customHeight="1">
      <c r="A129" s="79"/>
      <c r="B129" s="80" t="s">
        <v>183</v>
      </c>
      <c r="C129" s="51">
        <v>446</v>
      </c>
      <c r="D129" s="200" t="s">
        <v>219</v>
      </c>
      <c r="E129" s="201"/>
      <c r="F129" s="201"/>
      <c r="G129" s="201"/>
      <c r="H129" s="201"/>
      <c r="I129" s="201"/>
      <c r="J129" s="201"/>
      <c r="K129" s="201"/>
      <c r="L129" s="201"/>
      <c r="M129" s="201"/>
      <c r="N129" s="201"/>
      <c r="O129" s="201"/>
      <c r="P129" s="201"/>
      <c r="Q129" s="201"/>
      <c r="R129" s="201"/>
      <c r="S129" s="201"/>
      <c r="T129" s="201"/>
      <c r="U129" s="201"/>
      <c r="V129" s="201"/>
      <c r="W129" s="201"/>
      <c r="X129" s="201"/>
      <c r="Y129" s="20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row>
    <row r="130" spans="1:50" ht="44.1" customHeight="1">
      <c r="A130" s="32" t="s">
        <v>152</v>
      </c>
      <c r="B130" s="124" t="s">
        <v>154</v>
      </c>
      <c r="C130" s="126" t="s">
        <v>0</v>
      </c>
      <c r="D130" s="164" t="s">
        <v>76</v>
      </c>
      <c r="E130" s="165"/>
      <c r="F130" s="166" t="s">
        <v>77</v>
      </c>
      <c r="G130" s="167"/>
      <c r="H130" s="167"/>
      <c r="I130" s="168"/>
      <c r="J130" s="169" t="s">
        <v>92</v>
      </c>
      <c r="K130" s="170"/>
      <c r="L130" s="170"/>
      <c r="M130" s="171"/>
      <c r="N130" s="166" t="s">
        <v>91</v>
      </c>
      <c r="O130" s="167"/>
      <c r="P130" s="172"/>
      <c r="Q130" s="169" t="s">
        <v>97</v>
      </c>
      <c r="R130" s="170"/>
      <c r="S130" s="170"/>
      <c r="T130" s="171"/>
      <c r="U130" s="179" t="s">
        <v>213</v>
      </c>
      <c r="V130" s="165"/>
      <c r="W130" s="166" t="s">
        <v>214</v>
      </c>
      <c r="X130" s="167"/>
      <c r="Y130" s="1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row>
    <row r="131" spans="1:50" ht="15" customHeight="1">
      <c r="A131" s="2"/>
      <c r="B131" s="3"/>
      <c r="C131" s="4"/>
      <c r="D131" s="203"/>
      <c r="E131" s="204"/>
      <c r="F131" s="205"/>
      <c r="G131" s="206"/>
      <c r="H131" s="206"/>
      <c r="I131" s="207"/>
      <c r="J131" s="208"/>
      <c r="K131" s="208"/>
      <c r="L131" s="208"/>
      <c r="M131" s="208"/>
      <c r="N131" s="209"/>
      <c r="O131" s="208"/>
      <c r="P131" s="210"/>
      <c r="Q131" s="208"/>
      <c r="R131" s="208"/>
      <c r="S131" s="208"/>
      <c r="T131" s="208"/>
      <c r="U131" s="203"/>
      <c r="V131" s="204"/>
      <c r="W131" s="203"/>
      <c r="X131" s="221"/>
      <c r="Y131" s="22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row>
    <row r="132" spans="1:50" ht="30" customHeight="1">
      <c r="A132" s="69"/>
      <c r="B132" s="70"/>
      <c r="C132" s="48" t="s">
        <v>74</v>
      </c>
      <c r="D132" s="95" t="s">
        <v>1</v>
      </c>
      <c r="E132" s="96" t="s">
        <v>2</v>
      </c>
      <c r="F132" s="95" t="s">
        <v>3</v>
      </c>
      <c r="G132" s="97" t="s">
        <v>4</v>
      </c>
      <c r="H132" s="97" t="s">
        <v>5</v>
      </c>
      <c r="I132" s="98" t="s">
        <v>6</v>
      </c>
      <c r="J132" s="99" t="s">
        <v>7</v>
      </c>
      <c r="K132" s="100" t="s">
        <v>8</v>
      </c>
      <c r="L132" s="100" t="s">
        <v>215</v>
      </c>
      <c r="M132" s="98" t="s">
        <v>9</v>
      </c>
      <c r="N132" s="101" t="s">
        <v>10</v>
      </c>
      <c r="O132" s="102" t="s">
        <v>11</v>
      </c>
      <c r="P132" s="103" t="s">
        <v>12</v>
      </c>
      <c r="Q132" s="99" t="s">
        <v>13</v>
      </c>
      <c r="R132" s="100" t="s">
        <v>14</v>
      </c>
      <c r="S132" s="100" t="s">
        <v>15</v>
      </c>
      <c r="T132" s="98" t="s">
        <v>16</v>
      </c>
      <c r="U132" s="98" t="s">
        <v>17</v>
      </c>
      <c r="V132" s="98" t="s">
        <v>18</v>
      </c>
      <c r="W132" s="99" t="s">
        <v>216</v>
      </c>
      <c r="X132" s="100" t="s">
        <v>217</v>
      </c>
      <c r="Y132" s="100" t="s">
        <v>218</v>
      </c>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row>
    <row r="133" spans="1:50" ht="15" customHeight="1">
      <c r="A133" s="69"/>
      <c r="B133" s="70"/>
      <c r="C133" s="50" t="s">
        <v>75</v>
      </c>
      <c r="D133" s="113" t="s">
        <v>75</v>
      </c>
      <c r="E133" s="114" t="s">
        <v>75</v>
      </c>
      <c r="F133" s="104" t="s">
        <v>75</v>
      </c>
      <c r="G133" s="104" t="s">
        <v>75</v>
      </c>
      <c r="H133" s="104" t="s">
        <v>75</v>
      </c>
      <c r="I133" s="114" t="s">
        <v>75</v>
      </c>
      <c r="J133" s="50" t="s">
        <v>75</v>
      </c>
      <c r="K133" s="50" t="s">
        <v>75</v>
      </c>
      <c r="L133" s="50" t="s">
        <v>75</v>
      </c>
      <c r="M133" s="114" t="s">
        <v>75</v>
      </c>
      <c r="N133" s="50" t="s">
        <v>75</v>
      </c>
      <c r="O133" s="50" t="s">
        <v>75</v>
      </c>
      <c r="P133" s="114" t="s">
        <v>75</v>
      </c>
      <c r="Q133" s="50" t="s">
        <v>75</v>
      </c>
      <c r="R133" s="50" t="s">
        <v>75</v>
      </c>
      <c r="S133" s="50" t="s">
        <v>75</v>
      </c>
      <c r="T133" s="114" t="s">
        <v>75</v>
      </c>
      <c r="U133" s="50" t="s">
        <v>75</v>
      </c>
      <c r="V133" s="114" t="s">
        <v>75</v>
      </c>
      <c r="W133" s="104" t="s">
        <v>75</v>
      </c>
      <c r="X133" s="104" t="s">
        <v>75</v>
      </c>
      <c r="Y133" s="104" t="s">
        <v>75</v>
      </c>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row>
    <row r="134" spans="1:50" ht="14.1" customHeight="1">
      <c r="A134" s="75"/>
      <c r="B134" s="39" t="s">
        <v>48</v>
      </c>
      <c r="C134" s="50">
        <v>10.16</v>
      </c>
      <c r="D134" s="113">
        <v>11.39</v>
      </c>
      <c r="E134" s="114">
        <v>9.02</v>
      </c>
      <c r="F134" s="155" t="s">
        <v>26</v>
      </c>
      <c r="G134" s="104">
        <v>9.7200000000000006</v>
      </c>
      <c r="H134" s="104">
        <v>11.99</v>
      </c>
      <c r="I134" s="158" t="s">
        <v>26</v>
      </c>
      <c r="J134" s="50">
        <v>8.57</v>
      </c>
      <c r="K134" s="50">
        <v>11.99</v>
      </c>
      <c r="L134" s="50">
        <v>5.07</v>
      </c>
      <c r="M134" s="114">
        <v>15.17</v>
      </c>
      <c r="N134" s="50">
        <v>13.99</v>
      </c>
      <c r="O134" s="161" t="s">
        <v>26</v>
      </c>
      <c r="P134" s="114">
        <v>7.13</v>
      </c>
      <c r="Q134" s="176" t="s">
        <v>26</v>
      </c>
      <c r="R134" s="50">
        <v>10.33</v>
      </c>
      <c r="S134" s="50">
        <v>11.5</v>
      </c>
      <c r="T134" s="114">
        <v>9.17</v>
      </c>
      <c r="U134" s="176" t="s">
        <v>26</v>
      </c>
      <c r="V134" s="114">
        <v>10.16</v>
      </c>
      <c r="W134" s="104">
        <v>7.24</v>
      </c>
      <c r="X134" s="226" t="s">
        <v>26</v>
      </c>
      <c r="Y134" s="114">
        <v>14.52</v>
      </c>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row>
    <row r="135" spans="1:50" ht="14.1" customHeight="1">
      <c r="A135" s="75"/>
      <c r="B135" s="39" t="s">
        <v>49</v>
      </c>
      <c r="C135" s="50">
        <v>28.58</v>
      </c>
      <c r="D135" s="113">
        <v>32.520000000000003</v>
      </c>
      <c r="E135" s="114">
        <v>24.93</v>
      </c>
      <c r="F135" s="156"/>
      <c r="G135" s="104">
        <v>25.36</v>
      </c>
      <c r="H135" s="104">
        <v>27.02</v>
      </c>
      <c r="I135" s="159"/>
      <c r="J135" s="50">
        <v>26.34</v>
      </c>
      <c r="K135" s="50">
        <v>24.45</v>
      </c>
      <c r="L135" s="50">
        <v>33.11</v>
      </c>
      <c r="M135" s="114">
        <v>29.87</v>
      </c>
      <c r="N135" s="50">
        <v>27.82</v>
      </c>
      <c r="O135" s="162"/>
      <c r="P135" s="114">
        <v>28.06</v>
      </c>
      <c r="Q135" s="177"/>
      <c r="R135" s="50">
        <v>29.93</v>
      </c>
      <c r="S135" s="50">
        <v>31</v>
      </c>
      <c r="T135" s="114">
        <v>31.12</v>
      </c>
      <c r="U135" s="177"/>
      <c r="V135" s="114">
        <v>28.58</v>
      </c>
      <c r="W135" s="104">
        <v>19.37</v>
      </c>
      <c r="X135" s="227"/>
      <c r="Y135" s="114">
        <v>41.26</v>
      </c>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row>
    <row r="136" spans="1:50" ht="14.1" customHeight="1">
      <c r="A136" s="75"/>
      <c r="B136" s="39" t="s">
        <v>50</v>
      </c>
      <c r="C136" s="50">
        <v>27.83</v>
      </c>
      <c r="D136" s="113">
        <v>27.51</v>
      </c>
      <c r="E136" s="114">
        <v>28.12</v>
      </c>
      <c r="F136" s="156"/>
      <c r="G136" s="104">
        <v>33.14</v>
      </c>
      <c r="H136" s="104">
        <v>27.15</v>
      </c>
      <c r="I136" s="159"/>
      <c r="J136" s="50">
        <v>30.33</v>
      </c>
      <c r="K136" s="50">
        <v>27.46</v>
      </c>
      <c r="L136" s="50">
        <v>26.38</v>
      </c>
      <c r="M136" s="114">
        <v>27.45</v>
      </c>
      <c r="N136" s="50">
        <v>28.63</v>
      </c>
      <c r="O136" s="162"/>
      <c r="P136" s="114">
        <v>27.61</v>
      </c>
      <c r="Q136" s="177"/>
      <c r="R136" s="50">
        <v>28.18</v>
      </c>
      <c r="S136" s="50">
        <v>20.309999999999999</v>
      </c>
      <c r="T136" s="114">
        <v>29.18</v>
      </c>
      <c r="U136" s="177"/>
      <c r="V136" s="114">
        <v>27.83</v>
      </c>
      <c r="W136" s="104">
        <v>28.74</v>
      </c>
      <c r="X136" s="227"/>
      <c r="Y136" s="114">
        <v>28.57</v>
      </c>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row>
    <row r="137" spans="1:50" ht="14.1" customHeight="1">
      <c r="A137" s="75"/>
      <c r="B137" s="39" t="s">
        <v>51</v>
      </c>
      <c r="C137" s="50">
        <v>33.43</v>
      </c>
      <c r="D137" s="113">
        <v>28.58</v>
      </c>
      <c r="E137" s="114">
        <v>37.94</v>
      </c>
      <c r="F137" s="157"/>
      <c r="G137" s="104">
        <v>31.78</v>
      </c>
      <c r="H137" s="104">
        <v>33.840000000000003</v>
      </c>
      <c r="I137" s="160"/>
      <c r="J137" s="50">
        <v>34.76</v>
      </c>
      <c r="K137" s="50">
        <v>36.1</v>
      </c>
      <c r="L137" s="50">
        <v>35.44</v>
      </c>
      <c r="M137" s="114">
        <v>27.52</v>
      </c>
      <c r="N137" s="50">
        <v>29.56</v>
      </c>
      <c r="O137" s="163"/>
      <c r="P137" s="114">
        <v>37.200000000000003</v>
      </c>
      <c r="Q137" s="178"/>
      <c r="R137" s="50">
        <v>31.56</v>
      </c>
      <c r="S137" s="50">
        <v>37.200000000000003</v>
      </c>
      <c r="T137" s="114">
        <v>30.54</v>
      </c>
      <c r="U137" s="178"/>
      <c r="V137" s="114">
        <v>33.43</v>
      </c>
      <c r="W137" s="104">
        <v>44.64</v>
      </c>
      <c r="X137" s="228"/>
      <c r="Y137" s="114">
        <v>15.65</v>
      </c>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row>
    <row r="138" spans="1:50" ht="14.1" customHeight="1">
      <c r="A138" s="79"/>
      <c r="B138" s="80" t="s">
        <v>186</v>
      </c>
      <c r="C138" s="51">
        <v>617</v>
      </c>
      <c r="D138" s="200" t="s">
        <v>219</v>
      </c>
      <c r="E138" s="201"/>
      <c r="F138" s="201"/>
      <c r="G138" s="201"/>
      <c r="H138" s="201"/>
      <c r="I138" s="201"/>
      <c r="J138" s="201"/>
      <c r="K138" s="201"/>
      <c r="L138" s="201"/>
      <c r="M138" s="201"/>
      <c r="N138" s="201"/>
      <c r="O138" s="201"/>
      <c r="P138" s="201"/>
      <c r="Q138" s="201"/>
      <c r="R138" s="201"/>
      <c r="S138" s="201"/>
      <c r="T138" s="201"/>
      <c r="U138" s="201"/>
      <c r="V138" s="201"/>
      <c r="W138" s="201"/>
      <c r="X138" s="201"/>
      <c r="Y138" s="20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row>
    <row r="139" spans="1:50" ht="29.1" customHeight="1">
      <c r="A139" s="32" t="s">
        <v>187</v>
      </c>
      <c r="B139" s="124" t="s">
        <v>188</v>
      </c>
      <c r="C139" s="126" t="s">
        <v>0</v>
      </c>
      <c r="D139" s="164" t="s">
        <v>76</v>
      </c>
      <c r="E139" s="165"/>
      <c r="F139" s="166" t="s">
        <v>77</v>
      </c>
      <c r="G139" s="167"/>
      <c r="H139" s="167"/>
      <c r="I139" s="168"/>
      <c r="J139" s="169" t="s">
        <v>92</v>
      </c>
      <c r="K139" s="170"/>
      <c r="L139" s="170"/>
      <c r="M139" s="171"/>
      <c r="N139" s="166" t="s">
        <v>91</v>
      </c>
      <c r="O139" s="167"/>
      <c r="P139" s="172"/>
      <c r="Q139" s="169" t="s">
        <v>97</v>
      </c>
      <c r="R139" s="170"/>
      <c r="S139" s="170"/>
      <c r="T139" s="171"/>
      <c r="U139" s="179" t="s">
        <v>213</v>
      </c>
      <c r="V139" s="165"/>
      <c r="W139" s="166" t="s">
        <v>214</v>
      </c>
      <c r="X139" s="167"/>
      <c r="Y139" s="1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row>
    <row r="140" spans="1:50" ht="15.4" customHeight="1">
      <c r="A140" s="2"/>
      <c r="B140" s="3"/>
      <c r="C140" s="4"/>
      <c r="D140" s="203"/>
      <c r="E140" s="204"/>
      <c r="F140" s="205"/>
      <c r="G140" s="206"/>
      <c r="H140" s="206"/>
      <c r="I140" s="207"/>
      <c r="J140" s="208"/>
      <c r="K140" s="208"/>
      <c r="L140" s="208"/>
      <c r="M140" s="208"/>
      <c r="N140" s="209"/>
      <c r="O140" s="208"/>
      <c r="P140" s="210"/>
      <c r="Q140" s="208"/>
      <c r="R140" s="208"/>
      <c r="S140" s="208"/>
      <c r="T140" s="208"/>
      <c r="U140" s="203"/>
      <c r="V140" s="204"/>
      <c r="W140" s="203"/>
      <c r="X140" s="221"/>
      <c r="Y140" s="22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row>
    <row r="141" spans="1:50" ht="31.15" customHeight="1">
      <c r="A141" s="69"/>
      <c r="B141" s="70"/>
      <c r="C141" s="48" t="s">
        <v>74</v>
      </c>
      <c r="D141" s="95" t="s">
        <v>1</v>
      </c>
      <c r="E141" s="96" t="s">
        <v>2</v>
      </c>
      <c r="F141" s="95" t="s">
        <v>3</v>
      </c>
      <c r="G141" s="97" t="s">
        <v>4</v>
      </c>
      <c r="H141" s="97" t="s">
        <v>5</v>
      </c>
      <c r="I141" s="98" t="s">
        <v>6</v>
      </c>
      <c r="J141" s="99" t="s">
        <v>7</v>
      </c>
      <c r="K141" s="100" t="s">
        <v>8</v>
      </c>
      <c r="L141" s="100" t="s">
        <v>215</v>
      </c>
      <c r="M141" s="98" t="s">
        <v>9</v>
      </c>
      <c r="N141" s="101" t="s">
        <v>10</v>
      </c>
      <c r="O141" s="102" t="s">
        <v>11</v>
      </c>
      <c r="P141" s="103" t="s">
        <v>12</v>
      </c>
      <c r="Q141" s="99" t="s">
        <v>13</v>
      </c>
      <c r="R141" s="100" t="s">
        <v>14</v>
      </c>
      <c r="S141" s="100" t="s">
        <v>15</v>
      </c>
      <c r="T141" s="98" t="s">
        <v>16</v>
      </c>
      <c r="U141" s="98" t="s">
        <v>17</v>
      </c>
      <c r="V141" s="98" t="s">
        <v>18</v>
      </c>
      <c r="W141" s="99" t="s">
        <v>216</v>
      </c>
      <c r="X141" s="100" t="s">
        <v>217</v>
      </c>
      <c r="Y141" s="100" t="s">
        <v>218</v>
      </c>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row>
    <row r="142" spans="1:50" ht="15.4" customHeight="1">
      <c r="A142" s="69"/>
      <c r="B142" s="70"/>
      <c r="C142" s="50" t="s">
        <v>75</v>
      </c>
      <c r="D142" s="113" t="s">
        <v>75</v>
      </c>
      <c r="E142" s="114" t="s">
        <v>75</v>
      </c>
      <c r="F142" s="104" t="s">
        <v>75</v>
      </c>
      <c r="G142" s="104" t="s">
        <v>75</v>
      </c>
      <c r="H142" s="104" t="s">
        <v>75</v>
      </c>
      <c r="I142" s="114" t="s">
        <v>75</v>
      </c>
      <c r="J142" s="50" t="s">
        <v>75</v>
      </c>
      <c r="K142" s="50" t="s">
        <v>75</v>
      </c>
      <c r="L142" s="50" t="s">
        <v>75</v>
      </c>
      <c r="M142" s="114" t="s">
        <v>75</v>
      </c>
      <c r="N142" s="50" t="s">
        <v>75</v>
      </c>
      <c r="O142" s="50" t="s">
        <v>75</v>
      </c>
      <c r="P142" s="114" t="s">
        <v>75</v>
      </c>
      <c r="Q142" s="50" t="s">
        <v>75</v>
      </c>
      <c r="R142" s="50" t="s">
        <v>75</v>
      </c>
      <c r="S142" s="50" t="s">
        <v>75</v>
      </c>
      <c r="T142" s="114" t="s">
        <v>75</v>
      </c>
      <c r="U142" s="50" t="s">
        <v>75</v>
      </c>
      <c r="V142" s="114" t="s">
        <v>75</v>
      </c>
      <c r="W142" s="104" t="s">
        <v>75</v>
      </c>
      <c r="X142" s="104" t="s">
        <v>75</v>
      </c>
      <c r="Y142" s="104" t="s">
        <v>75</v>
      </c>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row>
    <row r="143" spans="1:50" ht="14.1" customHeight="1">
      <c r="A143" s="75" t="s">
        <v>161</v>
      </c>
      <c r="B143" s="39" t="s">
        <v>194</v>
      </c>
      <c r="C143" s="50">
        <v>50.75</v>
      </c>
      <c r="D143" s="113">
        <v>48.81</v>
      </c>
      <c r="E143" s="114">
        <v>52.55</v>
      </c>
      <c r="F143" s="155" t="s">
        <v>26</v>
      </c>
      <c r="G143" s="104">
        <v>52.11</v>
      </c>
      <c r="H143" s="104">
        <v>52.33</v>
      </c>
      <c r="I143" s="158" t="s">
        <v>26</v>
      </c>
      <c r="J143" s="50">
        <v>52.21</v>
      </c>
      <c r="K143" s="50">
        <v>39.119999999999997</v>
      </c>
      <c r="L143" s="50">
        <v>51.17</v>
      </c>
      <c r="M143" s="114">
        <v>60.31</v>
      </c>
      <c r="N143" s="50">
        <v>54.17</v>
      </c>
      <c r="O143" s="161" t="s">
        <v>26</v>
      </c>
      <c r="P143" s="114">
        <v>47.44</v>
      </c>
      <c r="Q143" s="176" t="s">
        <v>26</v>
      </c>
      <c r="R143" s="50">
        <v>58.14</v>
      </c>
      <c r="S143" s="50">
        <v>47.51</v>
      </c>
      <c r="T143" s="116">
        <v>53.48</v>
      </c>
      <c r="U143" s="176" t="s">
        <v>26</v>
      </c>
      <c r="V143" s="114">
        <v>50.75</v>
      </c>
      <c r="W143" s="104">
        <v>50.33</v>
      </c>
      <c r="X143" s="226" t="s">
        <v>26</v>
      </c>
      <c r="Y143" s="114">
        <v>43.5</v>
      </c>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row>
    <row r="144" spans="1:50" ht="27.4" customHeight="1">
      <c r="A144" s="75" t="s">
        <v>133</v>
      </c>
      <c r="B144" s="39" t="s">
        <v>190</v>
      </c>
      <c r="C144" s="50">
        <v>33.79</v>
      </c>
      <c r="D144" s="113">
        <v>34.35</v>
      </c>
      <c r="E144" s="114">
        <v>33.28</v>
      </c>
      <c r="F144" s="156"/>
      <c r="G144" s="104">
        <v>40.619999999999997</v>
      </c>
      <c r="H144" s="104">
        <v>37.75</v>
      </c>
      <c r="I144" s="159"/>
      <c r="J144" s="50">
        <v>31.61</v>
      </c>
      <c r="K144" s="50">
        <v>27.38</v>
      </c>
      <c r="L144" s="50">
        <v>35.64</v>
      </c>
      <c r="M144" s="114">
        <v>40.07</v>
      </c>
      <c r="N144" s="50">
        <v>32.659999999999997</v>
      </c>
      <c r="O144" s="162"/>
      <c r="P144" s="114">
        <v>31.23</v>
      </c>
      <c r="Q144" s="177"/>
      <c r="R144" s="50">
        <v>27.44</v>
      </c>
      <c r="S144" s="50">
        <v>33.42</v>
      </c>
      <c r="T144" s="116">
        <v>42.12</v>
      </c>
      <c r="U144" s="177"/>
      <c r="V144" s="114">
        <v>33.79</v>
      </c>
      <c r="W144" s="104">
        <v>44.53</v>
      </c>
      <c r="X144" s="227"/>
      <c r="Y144" s="114">
        <v>36.49</v>
      </c>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row>
    <row r="145" spans="1:50" ht="14.1" customHeight="1">
      <c r="A145" s="75" t="s">
        <v>131</v>
      </c>
      <c r="B145" s="39" t="s">
        <v>189</v>
      </c>
      <c r="C145" s="50">
        <v>27.29</v>
      </c>
      <c r="D145" s="113">
        <v>27.53</v>
      </c>
      <c r="E145" s="114">
        <v>27.07</v>
      </c>
      <c r="F145" s="156"/>
      <c r="G145" s="104">
        <v>28.15</v>
      </c>
      <c r="H145" s="104">
        <v>29.74</v>
      </c>
      <c r="I145" s="159"/>
      <c r="J145" s="50">
        <v>33.74</v>
      </c>
      <c r="K145" s="50">
        <v>16.66</v>
      </c>
      <c r="L145" s="50">
        <v>24.42</v>
      </c>
      <c r="M145" s="114">
        <v>34.81</v>
      </c>
      <c r="N145" s="50">
        <v>29.77</v>
      </c>
      <c r="O145" s="162"/>
      <c r="P145" s="114">
        <v>28.86</v>
      </c>
      <c r="Q145" s="177"/>
      <c r="R145" s="50">
        <v>30.22</v>
      </c>
      <c r="S145" s="50">
        <v>26.8</v>
      </c>
      <c r="T145" s="116">
        <v>30.18</v>
      </c>
      <c r="U145" s="177"/>
      <c r="V145" s="114">
        <v>27.29</v>
      </c>
      <c r="W145" s="104">
        <v>24.94</v>
      </c>
      <c r="X145" s="227"/>
      <c r="Y145" s="114">
        <v>31.01</v>
      </c>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row>
    <row r="146" spans="1:50" ht="38.1" customHeight="1">
      <c r="A146" s="75" t="s">
        <v>137</v>
      </c>
      <c r="B146" s="39" t="s">
        <v>191</v>
      </c>
      <c r="C146" s="50">
        <v>19.600000000000001</v>
      </c>
      <c r="D146" s="113">
        <v>19.63</v>
      </c>
      <c r="E146" s="114">
        <v>19.579999999999998</v>
      </c>
      <c r="F146" s="156"/>
      <c r="G146" s="104">
        <v>23.59</v>
      </c>
      <c r="H146" s="104">
        <v>18.45</v>
      </c>
      <c r="I146" s="159"/>
      <c r="J146" s="50">
        <v>23.14</v>
      </c>
      <c r="K146" s="50">
        <v>20.079999999999998</v>
      </c>
      <c r="L146" s="50">
        <v>18.149999999999999</v>
      </c>
      <c r="M146" s="114">
        <v>17.46</v>
      </c>
      <c r="N146" s="50">
        <v>20.65</v>
      </c>
      <c r="O146" s="162"/>
      <c r="P146" s="114">
        <v>18.93</v>
      </c>
      <c r="Q146" s="177"/>
      <c r="R146" s="50">
        <v>19.32</v>
      </c>
      <c r="S146" s="50">
        <v>19.739999999999998</v>
      </c>
      <c r="T146" s="116">
        <v>22.82</v>
      </c>
      <c r="U146" s="177"/>
      <c r="V146" s="114">
        <v>19.600000000000001</v>
      </c>
      <c r="W146" s="104">
        <v>28.69</v>
      </c>
      <c r="X146" s="227"/>
      <c r="Y146" s="114">
        <v>19.260000000000002</v>
      </c>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row>
    <row r="147" spans="1:50" ht="14.1" customHeight="1">
      <c r="A147" s="75" t="s">
        <v>129</v>
      </c>
      <c r="B147" s="39" t="s">
        <v>192</v>
      </c>
      <c r="C147" s="50">
        <v>19</v>
      </c>
      <c r="D147" s="113">
        <v>16.899999999999999</v>
      </c>
      <c r="E147" s="114">
        <v>20.96</v>
      </c>
      <c r="F147" s="156"/>
      <c r="G147" s="104">
        <v>21.28</v>
      </c>
      <c r="H147" s="104">
        <v>19.77</v>
      </c>
      <c r="I147" s="159"/>
      <c r="J147" s="50">
        <v>23.82</v>
      </c>
      <c r="K147" s="50">
        <v>12.16</v>
      </c>
      <c r="L147" s="50">
        <v>21.76</v>
      </c>
      <c r="M147" s="114">
        <v>18.43</v>
      </c>
      <c r="N147" s="50">
        <v>16.2</v>
      </c>
      <c r="O147" s="162"/>
      <c r="P147" s="114">
        <v>19.5</v>
      </c>
      <c r="Q147" s="177"/>
      <c r="R147" s="50">
        <v>12.83</v>
      </c>
      <c r="S147" s="50">
        <v>16.79</v>
      </c>
      <c r="T147" s="116">
        <v>20.71</v>
      </c>
      <c r="U147" s="177"/>
      <c r="V147" s="114">
        <v>19</v>
      </c>
      <c r="W147" s="104">
        <v>23.26</v>
      </c>
      <c r="X147" s="227"/>
      <c r="Y147" s="114">
        <v>17.96</v>
      </c>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row>
    <row r="148" spans="1:50" ht="14.1" customHeight="1">
      <c r="A148" s="75" t="s">
        <v>135</v>
      </c>
      <c r="B148" s="39" t="s">
        <v>193</v>
      </c>
      <c r="C148" s="50">
        <v>15.36</v>
      </c>
      <c r="D148" s="113">
        <v>17.84</v>
      </c>
      <c r="E148" s="114">
        <v>13.06</v>
      </c>
      <c r="F148" s="156"/>
      <c r="G148" s="104">
        <v>17.36</v>
      </c>
      <c r="H148" s="104">
        <v>13.3</v>
      </c>
      <c r="I148" s="159"/>
      <c r="J148" s="50">
        <v>11.49</v>
      </c>
      <c r="K148" s="50">
        <v>12.48</v>
      </c>
      <c r="L148" s="50">
        <v>13.31</v>
      </c>
      <c r="M148" s="114">
        <v>23.79</v>
      </c>
      <c r="N148" s="50">
        <v>13.99</v>
      </c>
      <c r="O148" s="162"/>
      <c r="P148" s="114">
        <v>15.01</v>
      </c>
      <c r="Q148" s="177"/>
      <c r="R148" s="50">
        <v>13.32</v>
      </c>
      <c r="S148" s="50">
        <v>11.96</v>
      </c>
      <c r="T148" s="116">
        <v>26.76</v>
      </c>
      <c r="U148" s="177"/>
      <c r="V148" s="114">
        <v>15.36</v>
      </c>
      <c r="W148" s="104">
        <v>14.37</v>
      </c>
      <c r="X148" s="227"/>
      <c r="Y148" s="114">
        <v>20.83</v>
      </c>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row>
    <row r="149" spans="1:50" ht="14.1" customHeight="1">
      <c r="A149" s="75" t="s">
        <v>139</v>
      </c>
      <c r="B149" s="39" t="s">
        <v>162</v>
      </c>
      <c r="C149" s="50">
        <v>12.61</v>
      </c>
      <c r="D149" s="113">
        <v>10.83</v>
      </c>
      <c r="E149" s="114">
        <v>14.26</v>
      </c>
      <c r="F149" s="156"/>
      <c r="G149" s="104">
        <v>11.04</v>
      </c>
      <c r="H149" s="104">
        <v>12.17</v>
      </c>
      <c r="I149" s="159"/>
      <c r="J149" s="50">
        <v>15.98</v>
      </c>
      <c r="K149" s="50">
        <v>7.96</v>
      </c>
      <c r="L149" s="50">
        <v>8.5500000000000007</v>
      </c>
      <c r="M149" s="114">
        <v>18.34</v>
      </c>
      <c r="N149" s="50">
        <v>7.25</v>
      </c>
      <c r="O149" s="162"/>
      <c r="P149" s="114">
        <v>12.15</v>
      </c>
      <c r="Q149" s="177"/>
      <c r="R149" s="50">
        <v>11.54</v>
      </c>
      <c r="S149" s="50">
        <v>11.15</v>
      </c>
      <c r="T149" s="116">
        <v>21.48</v>
      </c>
      <c r="U149" s="177"/>
      <c r="V149" s="114">
        <v>12.61</v>
      </c>
      <c r="W149" s="104">
        <v>17.48</v>
      </c>
      <c r="X149" s="227"/>
      <c r="Y149" s="114">
        <v>6.58</v>
      </c>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row>
    <row r="150" spans="1:50" ht="14.1" customHeight="1">
      <c r="A150" s="75" t="s">
        <v>163</v>
      </c>
      <c r="B150" s="39" t="s">
        <v>195</v>
      </c>
      <c r="C150" s="50">
        <v>24.57</v>
      </c>
      <c r="D150" s="113">
        <v>23.96</v>
      </c>
      <c r="E150" s="114">
        <v>25.13</v>
      </c>
      <c r="F150" s="157"/>
      <c r="G150" s="104">
        <v>21.21</v>
      </c>
      <c r="H150" s="104">
        <v>25.73</v>
      </c>
      <c r="I150" s="160"/>
      <c r="J150" s="50">
        <v>23.04</v>
      </c>
      <c r="K150" s="50">
        <v>35.270000000000003</v>
      </c>
      <c r="L150" s="50">
        <v>22.62</v>
      </c>
      <c r="M150" s="114">
        <v>17.579999999999998</v>
      </c>
      <c r="N150" s="50">
        <v>21.3</v>
      </c>
      <c r="O150" s="163"/>
      <c r="P150" s="114">
        <v>29.15</v>
      </c>
      <c r="Q150" s="178"/>
      <c r="R150" s="50">
        <v>22.4</v>
      </c>
      <c r="S150" s="50">
        <v>26.62</v>
      </c>
      <c r="T150" s="116">
        <v>17.68</v>
      </c>
      <c r="U150" s="178"/>
      <c r="V150" s="114">
        <v>24.57</v>
      </c>
      <c r="W150" s="104">
        <v>21.53</v>
      </c>
      <c r="X150" s="228"/>
      <c r="Y150" s="114">
        <v>26.34</v>
      </c>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row>
    <row r="151" spans="1:50" ht="14.1" customHeight="1">
      <c r="A151" s="79"/>
      <c r="B151" s="80" t="s">
        <v>186</v>
      </c>
      <c r="C151" s="51">
        <v>620</v>
      </c>
      <c r="D151" s="200" t="s">
        <v>219</v>
      </c>
      <c r="E151" s="201"/>
      <c r="F151" s="201"/>
      <c r="G151" s="201"/>
      <c r="H151" s="201"/>
      <c r="I151" s="201"/>
      <c r="J151" s="201"/>
      <c r="K151" s="201"/>
      <c r="L151" s="201"/>
      <c r="M151" s="201"/>
      <c r="N151" s="201"/>
      <c r="O151" s="201"/>
      <c r="P151" s="201"/>
      <c r="Q151" s="201"/>
      <c r="R151" s="201"/>
      <c r="S151" s="201"/>
      <c r="T151" s="201"/>
      <c r="U151" s="201"/>
      <c r="V151" s="201"/>
      <c r="W151" s="201"/>
      <c r="X151" s="201"/>
      <c r="Y151" s="20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row>
    <row r="152" spans="1:50" ht="29.1" customHeight="1">
      <c r="A152" s="32" t="s">
        <v>156</v>
      </c>
      <c r="B152" s="124" t="s">
        <v>157</v>
      </c>
      <c r="C152" s="126" t="s">
        <v>0</v>
      </c>
      <c r="D152" s="164" t="s">
        <v>76</v>
      </c>
      <c r="E152" s="165"/>
      <c r="F152" s="166" t="s">
        <v>77</v>
      </c>
      <c r="G152" s="167"/>
      <c r="H152" s="167"/>
      <c r="I152" s="168"/>
      <c r="J152" s="169" t="s">
        <v>92</v>
      </c>
      <c r="K152" s="170"/>
      <c r="L152" s="170"/>
      <c r="M152" s="171"/>
      <c r="N152" s="166" t="s">
        <v>91</v>
      </c>
      <c r="O152" s="167"/>
      <c r="P152" s="172"/>
      <c r="Q152" s="169" t="s">
        <v>97</v>
      </c>
      <c r="R152" s="170"/>
      <c r="S152" s="170"/>
      <c r="T152" s="171"/>
      <c r="U152" s="179" t="s">
        <v>213</v>
      </c>
      <c r="V152" s="165"/>
      <c r="W152" s="166" t="s">
        <v>214</v>
      </c>
      <c r="X152" s="167"/>
      <c r="Y152" s="1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row>
    <row r="153" spans="1:50" ht="14.1" customHeight="1">
      <c r="A153" s="2"/>
      <c r="B153" s="3"/>
      <c r="C153" s="4"/>
      <c r="D153" s="203"/>
      <c r="E153" s="204"/>
      <c r="F153" s="205"/>
      <c r="G153" s="206"/>
      <c r="H153" s="206"/>
      <c r="I153" s="207"/>
      <c r="J153" s="208"/>
      <c r="K153" s="208"/>
      <c r="L153" s="208"/>
      <c r="M153" s="208"/>
      <c r="N153" s="209"/>
      <c r="O153" s="208"/>
      <c r="P153" s="210"/>
      <c r="Q153" s="208"/>
      <c r="R153" s="208"/>
      <c r="S153" s="208"/>
      <c r="T153" s="208"/>
      <c r="U153" s="203"/>
      <c r="V153" s="204"/>
      <c r="W153" s="203"/>
      <c r="X153" s="221"/>
      <c r="Y153" s="22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row>
    <row r="154" spans="1:50" ht="29.65" customHeight="1">
      <c r="A154" s="69"/>
      <c r="B154" s="70"/>
      <c r="C154" s="48" t="s">
        <v>74</v>
      </c>
      <c r="D154" s="95" t="s">
        <v>1</v>
      </c>
      <c r="E154" s="96" t="s">
        <v>2</v>
      </c>
      <c r="F154" s="95" t="s">
        <v>3</v>
      </c>
      <c r="G154" s="97" t="s">
        <v>4</v>
      </c>
      <c r="H154" s="97" t="s">
        <v>5</v>
      </c>
      <c r="I154" s="98" t="s">
        <v>6</v>
      </c>
      <c r="J154" s="99" t="s">
        <v>7</v>
      </c>
      <c r="K154" s="100" t="s">
        <v>8</v>
      </c>
      <c r="L154" s="100" t="s">
        <v>215</v>
      </c>
      <c r="M154" s="98" t="s">
        <v>9</v>
      </c>
      <c r="N154" s="101" t="s">
        <v>10</v>
      </c>
      <c r="O154" s="102" t="s">
        <v>11</v>
      </c>
      <c r="P154" s="103" t="s">
        <v>12</v>
      </c>
      <c r="Q154" s="99" t="s">
        <v>13</v>
      </c>
      <c r="R154" s="100" t="s">
        <v>14</v>
      </c>
      <c r="S154" s="100" t="s">
        <v>15</v>
      </c>
      <c r="T154" s="98" t="s">
        <v>16</v>
      </c>
      <c r="U154" s="98" t="s">
        <v>17</v>
      </c>
      <c r="V154" s="98" t="s">
        <v>18</v>
      </c>
      <c r="W154" s="99" t="s">
        <v>216</v>
      </c>
      <c r="X154" s="100" t="s">
        <v>217</v>
      </c>
      <c r="Y154" s="100" t="s">
        <v>218</v>
      </c>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row>
    <row r="155" spans="1:50" ht="14.1" customHeight="1">
      <c r="A155" s="69"/>
      <c r="B155" s="70"/>
      <c r="C155" s="50" t="s">
        <v>75</v>
      </c>
      <c r="D155" s="113" t="s">
        <v>75</v>
      </c>
      <c r="E155" s="114" t="s">
        <v>75</v>
      </c>
      <c r="F155" s="104" t="s">
        <v>75</v>
      </c>
      <c r="G155" s="104" t="s">
        <v>75</v>
      </c>
      <c r="H155" s="104" t="s">
        <v>75</v>
      </c>
      <c r="I155" s="114" t="s">
        <v>75</v>
      </c>
      <c r="J155" s="50" t="s">
        <v>75</v>
      </c>
      <c r="K155" s="50" t="s">
        <v>75</v>
      </c>
      <c r="L155" s="50" t="s">
        <v>75</v>
      </c>
      <c r="M155" s="114" t="s">
        <v>75</v>
      </c>
      <c r="N155" s="50" t="s">
        <v>75</v>
      </c>
      <c r="O155" s="50" t="s">
        <v>75</v>
      </c>
      <c r="P155" s="114" t="s">
        <v>75</v>
      </c>
      <c r="Q155" s="50" t="s">
        <v>75</v>
      </c>
      <c r="R155" s="50" t="s">
        <v>75</v>
      </c>
      <c r="S155" s="50" t="s">
        <v>75</v>
      </c>
      <c r="T155" s="114" t="s">
        <v>75</v>
      </c>
      <c r="U155" s="50" t="s">
        <v>75</v>
      </c>
      <c r="V155" s="114" t="s">
        <v>75</v>
      </c>
      <c r="W155" s="104" t="s">
        <v>75</v>
      </c>
      <c r="X155" s="104" t="s">
        <v>75</v>
      </c>
      <c r="Y155" s="104" t="s">
        <v>75</v>
      </c>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row>
    <row r="156" spans="1:50" ht="24.6" customHeight="1">
      <c r="A156" s="75" t="s">
        <v>131</v>
      </c>
      <c r="B156" s="39" t="s">
        <v>158</v>
      </c>
      <c r="C156" s="50">
        <v>20.78</v>
      </c>
      <c r="D156" s="113">
        <v>20.65</v>
      </c>
      <c r="E156" s="114">
        <v>20.89</v>
      </c>
      <c r="F156" s="104">
        <v>29.09</v>
      </c>
      <c r="G156" s="104">
        <v>21.68</v>
      </c>
      <c r="H156" s="104">
        <v>18.82</v>
      </c>
      <c r="I156" s="114">
        <v>15.93</v>
      </c>
      <c r="J156" s="50">
        <v>21.62</v>
      </c>
      <c r="K156" s="50">
        <v>22.73</v>
      </c>
      <c r="L156" s="50">
        <v>19.72</v>
      </c>
      <c r="M156" s="114">
        <v>18.77</v>
      </c>
      <c r="N156" s="50">
        <v>18.12</v>
      </c>
      <c r="O156" s="50">
        <v>24.39</v>
      </c>
      <c r="P156" s="114">
        <v>25.17</v>
      </c>
      <c r="Q156" s="50">
        <v>22.4</v>
      </c>
      <c r="R156" s="50">
        <v>20.399999999999999</v>
      </c>
      <c r="S156" s="50">
        <v>21.95</v>
      </c>
      <c r="T156" s="114">
        <v>18.05</v>
      </c>
      <c r="U156" s="50">
        <v>20.28</v>
      </c>
      <c r="V156" s="114">
        <v>21.66</v>
      </c>
      <c r="W156" s="104">
        <v>25.63</v>
      </c>
      <c r="X156" s="104">
        <v>22.11</v>
      </c>
      <c r="Y156" s="114">
        <v>19.59</v>
      </c>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row>
    <row r="157" spans="1:50" ht="24.4" customHeight="1">
      <c r="A157" s="75" t="s">
        <v>133</v>
      </c>
      <c r="B157" s="39" t="s">
        <v>159</v>
      </c>
      <c r="C157" s="50">
        <v>6.07</v>
      </c>
      <c r="D157" s="113">
        <v>5.78</v>
      </c>
      <c r="E157" s="114">
        <v>6.33</v>
      </c>
      <c r="F157" s="104">
        <v>5.88</v>
      </c>
      <c r="G157" s="104">
        <v>6.02</v>
      </c>
      <c r="H157" s="104">
        <v>7.3</v>
      </c>
      <c r="I157" s="114">
        <v>5.19</v>
      </c>
      <c r="J157" s="50">
        <v>5.73</v>
      </c>
      <c r="K157" s="50">
        <v>7.59</v>
      </c>
      <c r="L157" s="50">
        <v>5.61</v>
      </c>
      <c r="M157" s="114">
        <v>5.1100000000000003</v>
      </c>
      <c r="N157" s="50">
        <v>6.22</v>
      </c>
      <c r="O157" s="50">
        <v>6.9</v>
      </c>
      <c r="P157" s="114">
        <v>5.58</v>
      </c>
      <c r="Q157" s="50">
        <v>9.4</v>
      </c>
      <c r="R157" s="50">
        <v>4.83</v>
      </c>
      <c r="S157" s="50">
        <v>6.09</v>
      </c>
      <c r="T157" s="114">
        <v>4.6500000000000004</v>
      </c>
      <c r="U157" s="50">
        <v>5.86</v>
      </c>
      <c r="V157" s="114">
        <v>6.43</v>
      </c>
      <c r="W157" s="104">
        <v>6.32</v>
      </c>
      <c r="X157" s="104">
        <v>4.07</v>
      </c>
      <c r="Y157" s="114">
        <v>8.1199999999999992</v>
      </c>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row>
    <row r="158" spans="1:50" ht="14.1" customHeight="1">
      <c r="A158" s="75" t="s">
        <v>137</v>
      </c>
      <c r="B158" s="39" t="s">
        <v>160</v>
      </c>
      <c r="C158" s="50">
        <v>75.31</v>
      </c>
      <c r="D158" s="113">
        <v>75.680000000000007</v>
      </c>
      <c r="E158" s="114">
        <v>74.97</v>
      </c>
      <c r="F158" s="104">
        <v>68.11</v>
      </c>
      <c r="G158" s="104">
        <v>73.680000000000007</v>
      </c>
      <c r="H158" s="104">
        <v>76.38</v>
      </c>
      <c r="I158" s="114">
        <v>80.739999999999995</v>
      </c>
      <c r="J158" s="50">
        <v>73.17</v>
      </c>
      <c r="K158" s="50">
        <v>73.459999999999994</v>
      </c>
      <c r="L158" s="50">
        <v>76.81</v>
      </c>
      <c r="M158" s="114">
        <v>78.040000000000006</v>
      </c>
      <c r="N158" s="50">
        <v>78.05</v>
      </c>
      <c r="O158" s="50">
        <v>68.89</v>
      </c>
      <c r="P158" s="114">
        <v>70.900000000000006</v>
      </c>
      <c r="Q158" s="50">
        <v>72.3</v>
      </c>
      <c r="R158" s="50">
        <v>76.72</v>
      </c>
      <c r="S158" s="50">
        <v>73.48</v>
      </c>
      <c r="T158" s="114">
        <v>79.22</v>
      </c>
      <c r="U158" s="50">
        <v>76.17</v>
      </c>
      <c r="V158" s="114">
        <v>73.78</v>
      </c>
      <c r="W158" s="104">
        <v>71.040000000000006</v>
      </c>
      <c r="X158" s="104">
        <v>73.709999999999994</v>
      </c>
      <c r="Y158" s="114">
        <v>76</v>
      </c>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row>
    <row r="159" spans="1:50" ht="14.1" customHeight="1">
      <c r="A159" s="79"/>
      <c r="B159" s="80" t="s">
        <v>120</v>
      </c>
      <c r="C159" s="51">
        <v>2236</v>
      </c>
      <c r="D159" s="200" t="s">
        <v>219</v>
      </c>
      <c r="E159" s="201"/>
      <c r="F159" s="201"/>
      <c r="G159" s="201"/>
      <c r="H159" s="201"/>
      <c r="I159" s="201"/>
      <c r="J159" s="201"/>
      <c r="K159" s="201"/>
      <c r="L159" s="201"/>
      <c r="M159" s="201"/>
      <c r="N159" s="201"/>
      <c r="O159" s="201"/>
      <c r="P159" s="201"/>
      <c r="Q159" s="201"/>
      <c r="R159" s="201"/>
      <c r="S159" s="201"/>
      <c r="T159" s="201"/>
      <c r="U159" s="201"/>
      <c r="V159" s="201"/>
      <c r="W159" s="201"/>
      <c r="X159" s="201"/>
      <c r="Y159" s="20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row>
    <row r="160" spans="1:50" ht="28.5" customHeight="1">
      <c r="A160" s="32" t="s">
        <v>196</v>
      </c>
      <c r="B160" s="124" t="s">
        <v>52</v>
      </c>
      <c r="C160" s="126" t="s">
        <v>0</v>
      </c>
      <c r="D160" s="164" t="s">
        <v>76</v>
      </c>
      <c r="E160" s="165"/>
      <c r="F160" s="166" t="s">
        <v>77</v>
      </c>
      <c r="G160" s="167"/>
      <c r="H160" s="167"/>
      <c r="I160" s="168"/>
      <c r="J160" s="169" t="s">
        <v>92</v>
      </c>
      <c r="K160" s="170"/>
      <c r="L160" s="170"/>
      <c r="M160" s="171"/>
      <c r="N160" s="166" t="s">
        <v>91</v>
      </c>
      <c r="O160" s="167"/>
      <c r="P160" s="172"/>
      <c r="Q160" s="169" t="s">
        <v>97</v>
      </c>
      <c r="R160" s="170"/>
      <c r="S160" s="170"/>
      <c r="T160" s="171"/>
      <c r="U160" s="179" t="s">
        <v>213</v>
      </c>
      <c r="V160" s="165"/>
      <c r="W160" s="166" t="s">
        <v>214</v>
      </c>
      <c r="X160" s="167"/>
      <c r="Y160" s="1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row>
    <row r="161" spans="1:50" ht="13.5" customHeight="1">
      <c r="A161" s="2"/>
      <c r="B161" s="3"/>
      <c r="C161" s="4"/>
      <c r="D161" s="203"/>
      <c r="E161" s="204"/>
      <c r="F161" s="205"/>
      <c r="G161" s="206"/>
      <c r="H161" s="206"/>
      <c r="I161" s="207"/>
      <c r="J161" s="208"/>
      <c r="K161" s="208"/>
      <c r="L161" s="208"/>
      <c r="M161" s="208"/>
      <c r="N161" s="209"/>
      <c r="O161" s="208"/>
      <c r="P161" s="210"/>
      <c r="Q161" s="208"/>
      <c r="R161" s="208"/>
      <c r="S161" s="208"/>
      <c r="T161" s="208"/>
      <c r="U161" s="203"/>
      <c r="V161" s="204"/>
      <c r="W161" s="203"/>
      <c r="X161" s="221"/>
      <c r="Y161" s="22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row>
    <row r="162" spans="1:50" ht="27" customHeight="1">
      <c r="A162" s="69"/>
      <c r="B162" s="70"/>
      <c r="C162" s="48" t="s">
        <v>74</v>
      </c>
      <c r="D162" s="95" t="s">
        <v>1</v>
      </c>
      <c r="E162" s="96" t="s">
        <v>2</v>
      </c>
      <c r="F162" s="95" t="s">
        <v>3</v>
      </c>
      <c r="G162" s="97" t="s">
        <v>4</v>
      </c>
      <c r="H162" s="97" t="s">
        <v>5</v>
      </c>
      <c r="I162" s="98" t="s">
        <v>6</v>
      </c>
      <c r="J162" s="99" t="s">
        <v>7</v>
      </c>
      <c r="K162" s="100" t="s">
        <v>8</v>
      </c>
      <c r="L162" s="100" t="s">
        <v>215</v>
      </c>
      <c r="M162" s="98" t="s">
        <v>9</v>
      </c>
      <c r="N162" s="101" t="s">
        <v>10</v>
      </c>
      <c r="O162" s="102" t="s">
        <v>11</v>
      </c>
      <c r="P162" s="103" t="s">
        <v>12</v>
      </c>
      <c r="Q162" s="99" t="s">
        <v>13</v>
      </c>
      <c r="R162" s="100" t="s">
        <v>14</v>
      </c>
      <c r="S162" s="100" t="s">
        <v>15</v>
      </c>
      <c r="T162" s="98" t="s">
        <v>16</v>
      </c>
      <c r="U162" s="98" t="s">
        <v>17</v>
      </c>
      <c r="V162" s="98" t="s">
        <v>18</v>
      </c>
      <c r="W162" s="99" t="s">
        <v>216</v>
      </c>
      <c r="X162" s="100" t="s">
        <v>217</v>
      </c>
      <c r="Y162" s="100" t="s">
        <v>218</v>
      </c>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row>
    <row r="163" spans="1:50" ht="13.5" customHeight="1">
      <c r="A163" s="69"/>
      <c r="B163" s="70"/>
      <c r="C163" s="50" t="s">
        <v>75</v>
      </c>
      <c r="D163" s="113" t="s">
        <v>75</v>
      </c>
      <c r="E163" s="114" t="s">
        <v>75</v>
      </c>
      <c r="F163" s="50" t="s">
        <v>75</v>
      </c>
      <c r="G163" s="50" t="s">
        <v>75</v>
      </c>
      <c r="H163" s="50" t="s">
        <v>75</v>
      </c>
      <c r="I163" s="114" t="s">
        <v>75</v>
      </c>
      <c r="J163" s="50" t="s">
        <v>75</v>
      </c>
      <c r="K163" s="50" t="s">
        <v>75</v>
      </c>
      <c r="L163" s="50" t="s">
        <v>75</v>
      </c>
      <c r="M163" s="114" t="s">
        <v>75</v>
      </c>
      <c r="N163" s="50" t="s">
        <v>75</v>
      </c>
      <c r="O163" s="50" t="s">
        <v>75</v>
      </c>
      <c r="P163" s="114" t="s">
        <v>75</v>
      </c>
      <c r="Q163" s="50" t="s">
        <v>75</v>
      </c>
      <c r="R163" s="50" t="s">
        <v>75</v>
      </c>
      <c r="S163" s="50" t="s">
        <v>75</v>
      </c>
      <c r="T163" s="114" t="s">
        <v>75</v>
      </c>
      <c r="U163" s="50" t="s">
        <v>75</v>
      </c>
      <c r="V163" s="114" t="s">
        <v>75</v>
      </c>
      <c r="W163" s="104" t="s">
        <v>75</v>
      </c>
      <c r="X163" s="104" t="s">
        <v>75</v>
      </c>
      <c r="Y163" s="114" t="s">
        <v>75</v>
      </c>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row>
    <row r="164" spans="1:50" ht="14.1" customHeight="1">
      <c r="A164" s="75"/>
      <c r="B164" s="39" t="s">
        <v>53</v>
      </c>
      <c r="C164" s="50">
        <v>7.24</v>
      </c>
      <c r="D164" s="113">
        <v>8.31</v>
      </c>
      <c r="E164" s="114">
        <v>6.24</v>
      </c>
      <c r="F164" s="176" t="s">
        <v>26</v>
      </c>
      <c r="G164" s="50">
        <v>7</v>
      </c>
      <c r="H164" s="50">
        <v>7.34</v>
      </c>
      <c r="I164" s="114">
        <v>7.11</v>
      </c>
      <c r="J164" s="50">
        <v>6.03</v>
      </c>
      <c r="K164" s="50">
        <v>5.87</v>
      </c>
      <c r="L164" s="50">
        <v>5.51</v>
      </c>
      <c r="M164" s="158" t="s">
        <v>26</v>
      </c>
      <c r="N164" s="50">
        <v>4.88</v>
      </c>
      <c r="O164" s="161" t="s">
        <v>26</v>
      </c>
      <c r="P164" s="158" t="s">
        <v>26</v>
      </c>
      <c r="Q164" s="176" t="s">
        <v>26</v>
      </c>
      <c r="R164" s="50">
        <v>5.66</v>
      </c>
      <c r="S164" s="50">
        <v>6</v>
      </c>
      <c r="T164" s="158" t="s">
        <v>26</v>
      </c>
      <c r="U164" s="50">
        <v>5.19</v>
      </c>
      <c r="V164" s="114">
        <v>10.58</v>
      </c>
      <c r="W164" s="104">
        <v>6.72</v>
      </c>
      <c r="X164" s="226" t="s">
        <v>26</v>
      </c>
      <c r="Y164" s="158" t="s">
        <v>26</v>
      </c>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row>
    <row r="165" spans="1:50" ht="14.1" customHeight="1">
      <c r="A165" s="75"/>
      <c r="B165" s="39" t="s">
        <v>54</v>
      </c>
      <c r="C165" s="50">
        <v>7.06</v>
      </c>
      <c r="D165" s="113">
        <v>6.39</v>
      </c>
      <c r="E165" s="114">
        <v>7.7</v>
      </c>
      <c r="F165" s="177"/>
      <c r="G165" s="50">
        <v>9.7899999999999991</v>
      </c>
      <c r="H165" s="50">
        <v>8.9600000000000009</v>
      </c>
      <c r="I165" s="114">
        <v>7.03</v>
      </c>
      <c r="J165" s="50">
        <v>3.85</v>
      </c>
      <c r="K165" s="50">
        <v>4.9400000000000004</v>
      </c>
      <c r="L165" s="50">
        <v>6.58</v>
      </c>
      <c r="M165" s="159"/>
      <c r="N165" s="50">
        <v>7.92</v>
      </c>
      <c r="O165" s="162"/>
      <c r="P165" s="159"/>
      <c r="Q165" s="177"/>
      <c r="R165" s="50">
        <v>9.85</v>
      </c>
      <c r="S165" s="50">
        <v>5.47</v>
      </c>
      <c r="T165" s="159"/>
      <c r="U165" s="50">
        <v>5.93</v>
      </c>
      <c r="V165" s="114">
        <v>8.92</v>
      </c>
      <c r="W165" s="104">
        <v>9.73</v>
      </c>
      <c r="X165" s="227"/>
      <c r="Y165" s="159"/>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row>
    <row r="166" spans="1:50" ht="14.1" customHeight="1">
      <c r="A166" s="75"/>
      <c r="B166" s="39" t="s">
        <v>55</v>
      </c>
      <c r="C166" s="50">
        <v>16.22</v>
      </c>
      <c r="D166" s="113">
        <v>15.3</v>
      </c>
      <c r="E166" s="114">
        <v>17.079999999999998</v>
      </c>
      <c r="F166" s="177"/>
      <c r="G166" s="50">
        <v>12.56</v>
      </c>
      <c r="H166" s="50">
        <v>20.28</v>
      </c>
      <c r="I166" s="114">
        <v>17.329999999999998</v>
      </c>
      <c r="J166" s="50">
        <v>15.27</v>
      </c>
      <c r="K166" s="50">
        <v>11.45</v>
      </c>
      <c r="L166" s="50">
        <v>21.46</v>
      </c>
      <c r="M166" s="159"/>
      <c r="N166" s="50">
        <v>22.4</v>
      </c>
      <c r="O166" s="162"/>
      <c r="P166" s="159"/>
      <c r="Q166" s="177"/>
      <c r="R166" s="50">
        <v>22.87</v>
      </c>
      <c r="S166" s="50">
        <v>11.53</v>
      </c>
      <c r="T166" s="159"/>
      <c r="U166" s="50">
        <v>15.37</v>
      </c>
      <c r="V166" s="114">
        <v>17.62</v>
      </c>
      <c r="W166" s="104">
        <v>16.5</v>
      </c>
      <c r="X166" s="227"/>
      <c r="Y166" s="159"/>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row>
    <row r="167" spans="1:50" ht="14.1" customHeight="1">
      <c r="A167" s="75"/>
      <c r="B167" s="39" t="s">
        <v>56</v>
      </c>
      <c r="C167" s="50">
        <v>29.59</v>
      </c>
      <c r="D167" s="113">
        <v>26.85</v>
      </c>
      <c r="E167" s="114">
        <v>32.119999999999997</v>
      </c>
      <c r="F167" s="177"/>
      <c r="G167" s="50">
        <v>26.92</v>
      </c>
      <c r="H167" s="50">
        <v>21.49</v>
      </c>
      <c r="I167" s="114">
        <v>34.409999999999997</v>
      </c>
      <c r="J167" s="50">
        <v>25.12</v>
      </c>
      <c r="K167" s="50">
        <v>37.409999999999997</v>
      </c>
      <c r="L167" s="50">
        <v>25.6</v>
      </c>
      <c r="M167" s="159"/>
      <c r="N167" s="50">
        <v>29.16</v>
      </c>
      <c r="O167" s="162"/>
      <c r="P167" s="159"/>
      <c r="Q167" s="177"/>
      <c r="R167" s="50">
        <v>34.340000000000003</v>
      </c>
      <c r="S167" s="50">
        <v>26.94</v>
      </c>
      <c r="T167" s="159"/>
      <c r="U167" s="50">
        <v>33.36</v>
      </c>
      <c r="V167" s="114">
        <v>23.42</v>
      </c>
      <c r="W167" s="104">
        <v>32.28</v>
      </c>
      <c r="X167" s="227"/>
      <c r="Y167" s="159"/>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row>
    <row r="168" spans="1:50" ht="14.1" customHeight="1">
      <c r="A168" s="75"/>
      <c r="B168" s="39" t="s">
        <v>57</v>
      </c>
      <c r="C168" s="50">
        <v>19.79</v>
      </c>
      <c r="D168" s="113">
        <v>24.92</v>
      </c>
      <c r="E168" s="114">
        <v>15.04</v>
      </c>
      <c r="F168" s="177"/>
      <c r="G168" s="50">
        <v>31.16</v>
      </c>
      <c r="H168" s="50">
        <v>20.190000000000001</v>
      </c>
      <c r="I168" s="114">
        <v>20.260000000000002</v>
      </c>
      <c r="J168" s="50">
        <v>24.7</v>
      </c>
      <c r="K168" s="50">
        <v>21.34</v>
      </c>
      <c r="L168" s="50">
        <v>22.68</v>
      </c>
      <c r="M168" s="159"/>
      <c r="N168" s="50">
        <v>21.56</v>
      </c>
      <c r="O168" s="162"/>
      <c r="P168" s="159"/>
      <c r="Q168" s="177"/>
      <c r="R168" s="50">
        <v>15.91</v>
      </c>
      <c r="S168" s="50">
        <v>20.65</v>
      </c>
      <c r="T168" s="159"/>
      <c r="U168" s="50">
        <v>17.920000000000002</v>
      </c>
      <c r="V168" s="114">
        <v>22.86</v>
      </c>
      <c r="W168" s="104">
        <v>11.85</v>
      </c>
      <c r="X168" s="227"/>
      <c r="Y168" s="159"/>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row>
    <row r="169" spans="1:50" ht="14.1" customHeight="1">
      <c r="A169" s="75"/>
      <c r="B169" s="39" t="s">
        <v>58</v>
      </c>
      <c r="C169" s="50">
        <v>20.09</v>
      </c>
      <c r="D169" s="113">
        <v>18.239999999999998</v>
      </c>
      <c r="E169" s="114">
        <v>21.82</v>
      </c>
      <c r="F169" s="178"/>
      <c r="G169" s="50">
        <v>12.57</v>
      </c>
      <c r="H169" s="50">
        <v>21.74</v>
      </c>
      <c r="I169" s="114">
        <v>13.85</v>
      </c>
      <c r="J169" s="50">
        <v>25.03</v>
      </c>
      <c r="K169" s="50">
        <v>19</v>
      </c>
      <c r="L169" s="50">
        <v>18.170000000000002</v>
      </c>
      <c r="M169" s="160"/>
      <c r="N169" s="50">
        <v>14.08</v>
      </c>
      <c r="O169" s="163"/>
      <c r="P169" s="160"/>
      <c r="Q169" s="178"/>
      <c r="R169" s="50">
        <v>11.36</v>
      </c>
      <c r="S169" s="50">
        <v>29.41</v>
      </c>
      <c r="T169" s="160"/>
      <c r="U169" s="50">
        <v>22.23</v>
      </c>
      <c r="V169" s="114">
        <v>16.600000000000001</v>
      </c>
      <c r="W169" s="104">
        <v>22.93</v>
      </c>
      <c r="X169" s="228"/>
      <c r="Y169" s="160"/>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row>
    <row r="170" spans="1:50" ht="14.1" customHeight="1">
      <c r="A170" s="79"/>
      <c r="B170" s="80" t="s">
        <v>199</v>
      </c>
      <c r="C170" s="51">
        <v>444</v>
      </c>
      <c r="D170" s="200" t="s">
        <v>219</v>
      </c>
      <c r="E170" s="201"/>
      <c r="F170" s="201"/>
      <c r="G170" s="201"/>
      <c r="H170" s="201"/>
      <c r="I170" s="201"/>
      <c r="J170" s="201"/>
      <c r="K170" s="201"/>
      <c r="L170" s="201"/>
      <c r="M170" s="201"/>
      <c r="N170" s="201"/>
      <c r="O170" s="201"/>
      <c r="P170" s="201"/>
      <c r="Q170" s="201"/>
      <c r="R170" s="201"/>
      <c r="S170" s="201"/>
      <c r="T170" s="201"/>
      <c r="U170" s="201"/>
      <c r="V170" s="201"/>
      <c r="W170" s="201"/>
      <c r="X170" s="201"/>
      <c r="Y170" s="20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row>
    <row r="171" spans="1:50" ht="27" customHeight="1">
      <c r="A171" s="32" t="s">
        <v>197</v>
      </c>
      <c r="B171" s="124" t="s">
        <v>59</v>
      </c>
      <c r="C171" s="126" t="s">
        <v>0</v>
      </c>
      <c r="D171" s="164" t="s">
        <v>76</v>
      </c>
      <c r="E171" s="165"/>
      <c r="F171" s="166" t="s">
        <v>77</v>
      </c>
      <c r="G171" s="167"/>
      <c r="H171" s="167"/>
      <c r="I171" s="168"/>
      <c r="J171" s="169" t="s">
        <v>92</v>
      </c>
      <c r="K171" s="170"/>
      <c r="L171" s="170"/>
      <c r="M171" s="171"/>
      <c r="N171" s="166" t="s">
        <v>91</v>
      </c>
      <c r="O171" s="167"/>
      <c r="P171" s="172"/>
      <c r="Q171" s="169" t="s">
        <v>97</v>
      </c>
      <c r="R171" s="170"/>
      <c r="S171" s="170"/>
      <c r="T171" s="171"/>
      <c r="U171" s="179" t="s">
        <v>213</v>
      </c>
      <c r="V171" s="165"/>
      <c r="W171" s="166" t="s">
        <v>214</v>
      </c>
      <c r="X171" s="167"/>
      <c r="Y171" s="1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row>
    <row r="172" spans="1:50" ht="12.95" customHeight="1">
      <c r="A172" s="2"/>
      <c r="B172" s="3"/>
      <c r="C172" s="4"/>
      <c r="D172" s="203"/>
      <c r="E172" s="204"/>
      <c r="F172" s="205"/>
      <c r="G172" s="206"/>
      <c r="H172" s="206"/>
      <c r="I172" s="207"/>
      <c r="J172" s="208"/>
      <c r="K172" s="208"/>
      <c r="L172" s="208"/>
      <c r="M172" s="208"/>
      <c r="N172" s="209"/>
      <c r="O172" s="208"/>
      <c r="P172" s="210"/>
      <c r="Q172" s="208"/>
      <c r="R172" s="208"/>
      <c r="S172" s="208"/>
      <c r="T172" s="208"/>
      <c r="U172" s="203"/>
      <c r="V172" s="204"/>
      <c r="W172" s="203"/>
      <c r="X172" s="221"/>
      <c r="Y172" s="22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row>
    <row r="173" spans="1:50" ht="24.4" customHeight="1">
      <c r="A173" s="69"/>
      <c r="B173" s="70"/>
      <c r="C173" s="48" t="s">
        <v>74</v>
      </c>
      <c r="D173" s="95" t="s">
        <v>1</v>
      </c>
      <c r="E173" s="96" t="s">
        <v>2</v>
      </c>
      <c r="F173" s="95" t="s">
        <v>3</v>
      </c>
      <c r="G173" s="97" t="s">
        <v>4</v>
      </c>
      <c r="H173" s="97" t="s">
        <v>5</v>
      </c>
      <c r="I173" s="98" t="s">
        <v>6</v>
      </c>
      <c r="J173" s="99" t="s">
        <v>7</v>
      </c>
      <c r="K173" s="100" t="s">
        <v>8</v>
      </c>
      <c r="L173" s="100" t="s">
        <v>215</v>
      </c>
      <c r="M173" s="98" t="s">
        <v>9</v>
      </c>
      <c r="N173" s="101" t="s">
        <v>10</v>
      </c>
      <c r="O173" s="102" t="s">
        <v>11</v>
      </c>
      <c r="P173" s="103" t="s">
        <v>12</v>
      </c>
      <c r="Q173" s="99" t="s">
        <v>13</v>
      </c>
      <c r="R173" s="100" t="s">
        <v>14</v>
      </c>
      <c r="S173" s="100" t="s">
        <v>15</v>
      </c>
      <c r="T173" s="98" t="s">
        <v>16</v>
      </c>
      <c r="U173" s="98" t="s">
        <v>17</v>
      </c>
      <c r="V173" s="98" t="s">
        <v>18</v>
      </c>
      <c r="W173" s="99" t="s">
        <v>216</v>
      </c>
      <c r="X173" s="100" t="s">
        <v>217</v>
      </c>
      <c r="Y173" s="100" t="s">
        <v>218</v>
      </c>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row>
    <row r="174" spans="1:50" ht="12.95" customHeight="1">
      <c r="A174" s="69"/>
      <c r="B174" s="70"/>
      <c r="C174" s="50" t="s">
        <v>75</v>
      </c>
      <c r="D174" s="113" t="s">
        <v>75</v>
      </c>
      <c r="E174" s="114" t="s">
        <v>75</v>
      </c>
      <c r="F174" s="50" t="s">
        <v>75</v>
      </c>
      <c r="G174" s="50" t="s">
        <v>75</v>
      </c>
      <c r="H174" s="50" t="s">
        <v>75</v>
      </c>
      <c r="I174" s="114" t="s">
        <v>75</v>
      </c>
      <c r="J174" s="104" t="s">
        <v>75</v>
      </c>
      <c r="K174" s="104" t="s">
        <v>75</v>
      </c>
      <c r="L174" s="104" t="s">
        <v>75</v>
      </c>
      <c r="M174" s="104" t="s">
        <v>75</v>
      </c>
      <c r="N174" s="50" t="s">
        <v>75</v>
      </c>
      <c r="O174" s="50" t="s">
        <v>75</v>
      </c>
      <c r="P174" s="114" t="s">
        <v>75</v>
      </c>
      <c r="Q174" s="50" t="s">
        <v>75</v>
      </c>
      <c r="R174" s="50" t="s">
        <v>75</v>
      </c>
      <c r="S174" s="50" t="s">
        <v>75</v>
      </c>
      <c r="T174" s="114" t="s">
        <v>75</v>
      </c>
      <c r="U174" s="50" t="s">
        <v>75</v>
      </c>
      <c r="V174" s="114" t="s">
        <v>75</v>
      </c>
      <c r="W174" s="104" t="s">
        <v>75</v>
      </c>
      <c r="X174" s="104" t="s">
        <v>75</v>
      </c>
      <c r="Y174" s="114" t="s">
        <v>75</v>
      </c>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row>
    <row r="175" spans="1:50" ht="14.1" customHeight="1">
      <c r="A175" s="75"/>
      <c r="B175" s="39" t="s">
        <v>53</v>
      </c>
      <c r="C175" s="50">
        <v>10.85</v>
      </c>
      <c r="D175" s="173" t="s">
        <v>26</v>
      </c>
      <c r="E175" s="173" t="s">
        <v>26</v>
      </c>
      <c r="F175" s="161" t="s">
        <v>26</v>
      </c>
      <c r="G175" s="161" t="s">
        <v>26</v>
      </c>
      <c r="H175" s="161" t="s">
        <v>26</v>
      </c>
      <c r="I175" s="158" t="s">
        <v>26</v>
      </c>
      <c r="J175" s="176" t="s">
        <v>26</v>
      </c>
      <c r="K175" s="161" t="s">
        <v>26</v>
      </c>
      <c r="L175" s="161" t="s">
        <v>26</v>
      </c>
      <c r="M175" s="158" t="s">
        <v>26</v>
      </c>
      <c r="N175" s="50">
        <v>8.6300000000000008</v>
      </c>
      <c r="O175" s="161" t="s">
        <v>26</v>
      </c>
      <c r="P175" s="158" t="s">
        <v>26</v>
      </c>
      <c r="Q175" s="176" t="s">
        <v>26</v>
      </c>
      <c r="R175" s="161" t="s">
        <v>26</v>
      </c>
      <c r="S175" s="161" t="s">
        <v>26</v>
      </c>
      <c r="T175" s="158" t="s">
        <v>26</v>
      </c>
      <c r="U175" s="50">
        <v>8.2100000000000009</v>
      </c>
      <c r="V175" s="158" t="s">
        <v>26</v>
      </c>
      <c r="W175" s="155" t="s">
        <v>26</v>
      </c>
      <c r="X175" s="226" t="s">
        <v>26</v>
      </c>
      <c r="Y175" s="158" t="s">
        <v>26</v>
      </c>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row>
    <row r="176" spans="1:50" ht="14.1" customHeight="1">
      <c r="A176" s="75"/>
      <c r="B176" s="39" t="s">
        <v>54</v>
      </c>
      <c r="C176" s="50">
        <v>9.5500000000000007</v>
      </c>
      <c r="D176" s="174"/>
      <c r="E176" s="174"/>
      <c r="F176" s="162"/>
      <c r="G176" s="162"/>
      <c r="H176" s="162"/>
      <c r="I176" s="159"/>
      <c r="J176" s="177"/>
      <c r="K176" s="162"/>
      <c r="L176" s="162"/>
      <c r="M176" s="159"/>
      <c r="N176" s="50">
        <v>8.5</v>
      </c>
      <c r="O176" s="162"/>
      <c r="P176" s="159"/>
      <c r="Q176" s="177"/>
      <c r="R176" s="162"/>
      <c r="S176" s="162"/>
      <c r="T176" s="159"/>
      <c r="U176" s="50">
        <v>10.43</v>
      </c>
      <c r="V176" s="159"/>
      <c r="W176" s="156"/>
      <c r="X176" s="227"/>
      <c r="Y176" s="159"/>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row>
    <row r="177" spans="1:50" ht="14.1" customHeight="1">
      <c r="A177" s="75"/>
      <c r="B177" s="39" t="s">
        <v>55</v>
      </c>
      <c r="C177" s="50">
        <v>21.78</v>
      </c>
      <c r="D177" s="174"/>
      <c r="E177" s="174"/>
      <c r="F177" s="162"/>
      <c r="G177" s="162"/>
      <c r="H177" s="162"/>
      <c r="I177" s="159"/>
      <c r="J177" s="177"/>
      <c r="K177" s="162"/>
      <c r="L177" s="162"/>
      <c r="M177" s="159"/>
      <c r="N177" s="50">
        <v>26.94</v>
      </c>
      <c r="O177" s="162"/>
      <c r="P177" s="159"/>
      <c r="Q177" s="177"/>
      <c r="R177" s="162"/>
      <c r="S177" s="162"/>
      <c r="T177" s="159"/>
      <c r="U177" s="50">
        <v>26.19</v>
      </c>
      <c r="V177" s="159"/>
      <c r="W177" s="156"/>
      <c r="X177" s="227"/>
      <c r="Y177" s="159"/>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row>
    <row r="178" spans="1:50" ht="14.1" customHeight="1">
      <c r="A178" s="75"/>
      <c r="B178" s="39" t="s">
        <v>56</v>
      </c>
      <c r="C178" s="50">
        <v>26.34</v>
      </c>
      <c r="D178" s="174"/>
      <c r="E178" s="174"/>
      <c r="F178" s="162"/>
      <c r="G178" s="162"/>
      <c r="H178" s="162"/>
      <c r="I178" s="159"/>
      <c r="J178" s="177"/>
      <c r="K178" s="162"/>
      <c r="L178" s="162"/>
      <c r="M178" s="159"/>
      <c r="N178" s="50">
        <v>28.28</v>
      </c>
      <c r="O178" s="162"/>
      <c r="P178" s="159"/>
      <c r="Q178" s="177"/>
      <c r="R178" s="162"/>
      <c r="S178" s="162"/>
      <c r="T178" s="159"/>
      <c r="U178" s="50">
        <v>26.17</v>
      </c>
      <c r="V178" s="159"/>
      <c r="W178" s="156"/>
      <c r="X178" s="227"/>
      <c r="Y178" s="159"/>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row>
    <row r="179" spans="1:50" ht="14.1" customHeight="1">
      <c r="A179" s="75"/>
      <c r="B179" s="39" t="s">
        <v>57</v>
      </c>
      <c r="C179" s="50">
        <v>20.45</v>
      </c>
      <c r="D179" s="174"/>
      <c r="E179" s="174"/>
      <c r="F179" s="162"/>
      <c r="G179" s="162"/>
      <c r="H179" s="162"/>
      <c r="I179" s="159"/>
      <c r="J179" s="177"/>
      <c r="K179" s="162"/>
      <c r="L179" s="162"/>
      <c r="M179" s="159"/>
      <c r="N179" s="50">
        <v>21.41</v>
      </c>
      <c r="O179" s="162"/>
      <c r="P179" s="159"/>
      <c r="Q179" s="177"/>
      <c r="R179" s="162"/>
      <c r="S179" s="162"/>
      <c r="T179" s="159"/>
      <c r="U179" s="50">
        <v>17.27</v>
      </c>
      <c r="V179" s="159"/>
      <c r="W179" s="156"/>
      <c r="X179" s="227"/>
      <c r="Y179" s="159"/>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row>
    <row r="180" spans="1:50" ht="14.1" customHeight="1">
      <c r="A180" s="75"/>
      <c r="B180" s="39" t="s">
        <v>58</v>
      </c>
      <c r="C180" s="50">
        <v>11.03</v>
      </c>
      <c r="D180" s="175"/>
      <c r="E180" s="175"/>
      <c r="F180" s="163"/>
      <c r="G180" s="163"/>
      <c r="H180" s="163"/>
      <c r="I180" s="160"/>
      <c r="J180" s="178"/>
      <c r="K180" s="163"/>
      <c r="L180" s="163"/>
      <c r="M180" s="160"/>
      <c r="N180" s="50">
        <v>6.25</v>
      </c>
      <c r="O180" s="163"/>
      <c r="P180" s="160"/>
      <c r="Q180" s="178"/>
      <c r="R180" s="163"/>
      <c r="S180" s="163"/>
      <c r="T180" s="160"/>
      <c r="U180" s="50">
        <v>11.74</v>
      </c>
      <c r="V180" s="160"/>
      <c r="W180" s="157"/>
      <c r="X180" s="228"/>
      <c r="Y180" s="160"/>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row>
    <row r="181" spans="1:50" ht="14.1" customHeight="1">
      <c r="A181" s="79"/>
      <c r="B181" s="80" t="s">
        <v>198</v>
      </c>
      <c r="C181" s="51">
        <v>145</v>
      </c>
      <c r="D181" s="200" t="s">
        <v>219</v>
      </c>
      <c r="E181" s="201"/>
      <c r="F181" s="201"/>
      <c r="G181" s="201"/>
      <c r="H181" s="201"/>
      <c r="I181" s="201"/>
      <c r="J181" s="201"/>
      <c r="K181" s="201"/>
      <c r="L181" s="201"/>
      <c r="M181" s="201"/>
      <c r="N181" s="201"/>
      <c r="O181" s="201"/>
      <c r="P181" s="201"/>
      <c r="Q181" s="201"/>
      <c r="R181" s="201"/>
      <c r="S181" s="201"/>
      <c r="T181" s="201"/>
      <c r="U181" s="201"/>
      <c r="V181" s="201"/>
      <c r="W181" s="201"/>
      <c r="X181" s="201"/>
      <c r="Y181" s="20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row>
    <row r="182" spans="1:50" ht="30" customHeight="1">
      <c r="A182" s="32" t="s">
        <v>200</v>
      </c>
      <c r="B182" s="124" t="s">
        <v>60</v>
      </c>
      <c r="C182" s="126" t="s">
        <v>0</v>
      </c>
      <c r="D182" s="164" t="s">
        <v>76</v>
      </c>
      <c r="E182" s="165"/>
      <c r="F182" s="166" t="s">
        <v>77</v>
      </c>
      <c r="G182" s="167"/>
      <c r="H182" s="167"/>
      <c r="I182" s="168"/>
      <c r="J182" s="169" t="s">
        <v>92</v>
      </c>
      <c r="K182" s="170"/>
      <c r="L182" s="170"/>
      <c r="M182" s="171"/>
      <c r="N182" s="166" t="s">
        <v>91</v>
      </c>
      <c r="O182" s="167"/>
      <c r="P182" s="172"/>
      <c r="Q182" s="169" t="s">
        <v>97</v>
      </c>
      <c r="R182" s="170"/>
      <c r="S182" s="170"/>
      <c r="T182" s="171"/>
      <c r="U182" s="179" t="s">
        <v>213</v>
      </c>
      <c r="V182" s="165"/>
      <c r="W182" s="166" t="s">
        <v>214</v>
      </c>
      <c r="X182" s="167"/>
      <c r="Y182" s="1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row>
    <row r="183" spans="1:50" ht="14.65" customHeight="1">
      <c r="A183" s="2"/>
      <c r="B183" s="3"/>
      <c r="C183" s="4"/>
      <c r="D183" s="203"/>
      <c r="E183" s="204"/>
      <c r="F183" s="205"/>
      <c r="G183" s="206"/>
      <c r="H183" s="206"/>
      <c r="I183" s="207"/>
      <c r="J183" s="208"/>
      <c r="K183" s="208"/>
      <c r="L183" s="208"/>
      <c r="M183" s="208"/>
      <c r="N183" s="209"/>
      <c r="O183" s="208"/>
      <c r="P183" s="210"/>
      <c r="Q183" s="208"/>
      <c r="R183" s="208"/>
      <c r="S183" s="208"/>
      <c r="T183" s="208"/>
      <c r="U183" s="203"/>
      <c r="V183" s="204"/>
      <c r="W183" s="203"/>
      <c r="X183" s="221"/>
      <c r="Y183" s="22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row>
    <row r="184" spans="1:50" ht="28.9" customHeight="1">
      <c r="A184" s="69"/>
      <c r="B184" s="70"/>
      <c r="C184" s="48" t="s">
        <v>74</v>
      </c>
      <c r="D184" s="95" t="s">
        <v>1</v>
      </c>
      <c r="E184" s="96" t="s">
        <v>2</v>
      </c>
      <c r="F184" s="95" t="s">
        <v>3</v>
      </c>
      <c r="G184" s="97" t="s">
        <v>4</v>
      </c>
      <c r="H184" s="97" t="s">
        <v>5</v>
      </c>
      <c r="I184" s="98" t="s">
        <v>6</v>
      </c>
      <c r="J184" s="99" t="s">
        <v>7</v>
      </c>
      <c r="K184" s="100" t="s">
        <v>8</v>
      </c>
      <c r="L184" s="100" t="s">
        <v>215</v>
      </c>
      <c r="M184" s="98" t="s">
        <v>9</v>
      </c>
      <c r="N184" s="101" t="s">
        <v>10</v>
      </c>
      <c r="O184" s="102" t="s">
        <v>11</v>
      </c>
      <c r="P184" s="103" t="s">
        <v>12</v>
      </c>
      <c r="Q184" s="99" t="s">
        <v>13</v>
      </c>
      <c r="R184" s="100" t="s">
        <v>14</v>
      </c>
      <c r="S184" s="100" t="s">
        <v>15</v>
      </c>
      <c r="T184" s="98" t="s">
        <v>16</v>
      </c>
      <c r="U184" s="98" t="s">
        <v>17</v>
      </c>
      <c r="V184" s="98" t="s">
        <v>18</v>
      </c>
      <c r="W184" s="99" t="s">
        <v>216</v>
      </c>
      <c r="X184" s="100" t="s">
        <v>217</v>
      </c>
      <c r="Y184" s="100" t="s">
        <v>218</v>
      </c>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row>
    <row r="185" spans="1:50" ht="14.65" customHeight="1">
      <c r="A185" s="69"/>
      <c r="B185" s="70"/>
      <c r="C185" s="50" t="s">
        <v>75</v>
      </c>
      <c r="D185" s="113" t="s">
        <v>75</v>
      </c>
      <c r="E185" s="114" t="s">
        <v>75</v>
      </c>
      <c r="F185" s="50" t="s">
        <v>75</v>
      </c>
      <c r="G185" s="50" t="s">
        <v>75</v>
      </c>
      <c r="H185" s="50" t="s">
        <v>75</v>
      </c>
      <c r="I185" s="114" t="s">
        <v>75</v>
      </c>
      <c r="J185" s="50" t="s">
        <v>75</v>
      </c>
      <c r="K185" s="50" t="s">
        <v>75</v>
      </c>
      <c r="L185" s="50" t="s">
        <v>75</v>
      </c>
      <c r="M185" s="114" t="s">
        <v>75</v>
      </c>
      <c r="N185" s="50" t="s">
        <v>75</v>
      </c>
      <c r="O185" s="50" t="s">
        <v>75</v>
      </c>
      <c r="P185" s="114" t="s">
        <v>75</v>
      </c>
      <c r="Q185" s="50" t="s">
        <v>75</v>
      </c>
      <c r="R185" s="50" t="s">
        <v>75</v>
      </c>
      <c r="S185" s="50" t="s">
        <v>75</v>
      </c>
      <c r="T185" s="114" t="s">
        <v>75</v>
      </c>
      <c r="U185" s="50" t="s">
        <v>75</v>
      </c>
      <c r="V185" s="114" t="s">
        <v>75</v>
      </c>
      <c r="W185" s="104" t="s">
        <v>75</v>
      </c>
      <c r="X185" s="104" t="s">
        <v>75</v>
      </c>
      <c r="Y185" s="114" t="s">
        <v>75</v>
      </c>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row>
    <row r="186" spans="1:50" ht="14.1" customHeight="1">
      <c r="A186" s="75"/>
      <c r="B186" s="39" t="s">
        <v>18</v>
      </c>
      <c r="C186" s="50">
        <v>9.01</v>
      </c>
      <c r="D186" s="113">
        <v>10.47</v>
      </c>
      <c r="E186" s="114">
        <v>7.64</v>
      </c>
      <c r="F186" s="50">
        <v>15.6</v>
      </c>
      <c r="G186" s="50">
        <v>8.26</v>
      </c>
      <c r="H186" s="50">
        <v>8.1999999999999993</v>
      </c>
      <c r="I186" s="114">
        <v>5.76</v>
      </c>
      <c r="J186" s="50">
        <v>5.47</v>
      </c>
      <c r="K186" s="50">
        <v>8.08</v>
      </c>
      <c r="L186" s="50">
        <v>11.45</v>
      </c>
      <c r="M186" s="114">
        <v>11.16</v>
      </c>
      <c r="N186" s="50">
        <v>7.6</v>
      </c>
      <c r="O186" s="50">
        <v>11.98</v>
      </c>
      <c r="P186" s="114">
        <v>11.79</v>
      </c>
      <c r="Q186" s="50">
        <v>5.46</v>
      </c>
      <c r="R186" s="50">
        <v>8.48</v>
      </c>
      <c r="S186" s="50">
        <v>10.32</v>
      </c>
      <c r="T186" s="114">
        <v>9.9700000000000006</v>
      </c>
      <c r="U186" s="50">
        <v>8.07</v>
      </c>
      <c r="V186" s="114">
        <v>10.69</v>
      </c>
      <c r="W186" s="104">
        <v>9.36</v>
      </c>
      <c r="X186" s="104">
        <v>7.4</v>
      </c>
      <c r="Y186" s="114">
        <v>8.9600000000000009</v>
      </c>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row>
    <row r="187" spans="1:50" ht="14.1" customHeight="1">
      <c r="A187" s="75"/>
      <c r="B187" s="39" t="s">
        <v>17</v>
      </c>
      <c r="C187" s="50">
        <v>90.99</v>
      </c>
      <c r="D187" s="113">
        <v>89.53</v>
      </c>
      <c r="E187" s="114">
        <v>92.36</v>
      </c>
      <c r="F187" s="50">
        <v>84.4</v>
      </c>
      <c r="G187" s="50">
        <v>91.74</v>
      </c>
      <c r="H187" s="50">
        <v>91.8</v>
      </c>
      <c r="I187" s="114">
        <v>94.24</v>
      </c>
      <c r="J187" s="50">
        <v>94.53</v>
      </c>
      <c r="K187" s="50">
        <v>91.92</v>
      </c>
      <c r="L187" s="50">
        <v>88.55</v>
      </c>
      <c r="M187" s="114">
        <v>88.84</v>
      </c>
      <c r="N187" s="50">
        <v>92.4</v>
      </c>
      <c r="O187" s="50">
        <v>88.02</v>
      </c>
      <c r="P187" s="114">
        <v>88.21</v>
      </c>
      <c r="Q187" s="50">
        <v>94.54</v>
      </c>
      <c r="R187" s="50">
        <v>91.52</v>
      </c>
      <c r="S187" s="50">
        <v>89.68</v>
      </c>
      <c r="T187" s="114">
        <v>90.03</v>
      </c>
      <c r="U187" s="50">
        <v>91.93</v>
      </c>
      <c r="V187" s="114">
        <v>89.31</v>
      </c>
      <c r="W187" s="104">
        <v>90.64</v>
      </c>
      <c r="X187" s="104">
        <v>92.6</v>
      </c>
      <c r="Y187" s="114">
        <v>91.04</v>
      </c>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row>
    <row r="188" spans="1:50" ht="14.1" customHeight="1">
      <c r="A188" s="79"/>
      <c r="B188" s="80" t="s">
        <v>120</v>
      </c>
      <c r="C188" s="51">
        <v>2233</v>
      </c>
      <c r="D188" s="200" t="s">
        <v>219</v>
      </c>
      <c r="E188" s="201"/>
      <c r="F188" s="201"/>
      <c r="G188" s="201"/>
      <c r="H188" s="201"/>
      <c r="I188" s="201"/>
      <c r="J188" s="201"/>
      <c r="K188" s="201"/>
      <c r="L188" s="201"/>
      <c r="M188" s="201"/>
      <c r="N188" s="201"/>
      <c r="O188" s="201"/>
      <c r="P188" s="201"/>
      <c r="Q188" s="201"/>
      <c r="R188" s="201"/>
      <c r="S188" s="201"/>
      <c r="T188" s="201"/>
      <c r="U188" s="201"/>
      <c r="V188" s="201"/>
      <c r="W188" s="201"/>
      <c r="X188" s="201"/>
      <c r="Y188" s="20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row>
    <row r="189" spans="1:50" ht="27.6" customHeight="1">
      <c r="A189" s="32" t="s">
        <v>205</v>
      </c>
      <c r="B189" s="124" t="s">
        <v>61</v>
      </c>
      <c r="C189" s="126" t="s">
        <v>0</v>
      </c>
      <c r="D189" s="164" t="s">
        <v>76</v>
      </c>
      <c r="E189" s="165"/>
      <c r="F189" s="166" t="s">
        <v>77</v>
      </c>
      <c r="G189" s="167"/>
      <c r="H189" s="167"/>
      <c r="I189" s="168"/>
      <c r="J189" s="169" t="s">
        <v>92</v>
      </c>
      <c r="K189" s="170"/>
      <c r="L189" s="170"/>
      <c r="M189" s="171"/>
      <c r="N189" s="166" t="s">
        <v>91</v>
      </c>
      <c r="O189" s="167"/>
      <c r="P189" s="172"/>
      <c r="Q189" s="169" t="s">
        <v>97</v>
      </c>
      <c r="R189" s="170"/>
      <c r="S189" s="170"/>
      <c r="T189" s="171"/>
      <c r="U189" s="179" t="s">
        <v>213</v>
      </c>
      <c r="V189" s="165"/>
      <c r="W189" s="166" t="s">
        <v>214</v>
      </c>
      <c r="X189" s="167"/>
      <c r="Y189" s="1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row>
    <row r="190" spans="1:50" ht="13.9" customHeight="1">
      <c r="A190" s="2"/>
      <c r="B190" s="3"/>
      <c r="C190" s="4"/>
      <c r="D190" s="203"/>
      <c r="E190" s="204"/>
      <c r="F190" s="205"/>
      <c r="G190" s="206"/>
      <c r="H190" s="206"/>
      <c r="I190" s="207"/>
      <c r="J190" s="208"/>
      <c r="K190" s="208"/>
      <c r="L190" s="208"/>
      <c r="M190" s="208"/>
      <c r="N190" s="209"/>
      <c r="O190" s="208"/>
      <c r="P190" s="210"/>
      <c r="Q190" s="208"/>
      <c r="R190" s="208"/>
      <c r="S190" s="208"/>
      <c r="T190" s="208"/>
      <c r="U190" s="203"/>
      <c r="V190" s="204"/>
      <c r="W190" s="203"/>
      <c r="X190" s="221"/>
      <c r="Y190" s="22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row>
    <row r="191" spans="1:50" ht="26.65" customHeight="1">
      <c r="A191" s="69"/>
      <c r="B191" s="70"/>
      <c r="C191" s="48" t="s">
        <v>74</v>
      </c>
      <c r="D191" s="95" t="s">
        <v>1</v>
      </c>
      <c r="E191" s="96" t="s">
        <v>2</v>
      </c>
      <c r="F191" s="95" t="s">
        <v>3</v>
      </c>
      <c r="G191" s="97" t="s">
        <v>4</v>
      </c>
      <c r="H191" s="97" t="s">
        <v>5</v>
      </c>
      <c r="I191" s="98" t="s">
        <v>6</v>
      </c>
      <c r="J191" s="99" t="s">
        <v>7</v>
      </c>
      <c r="K191" s="100" t="s">
        <v>8</v>
      </c>
      <c r="L191" s="100" t="s">
        <v>215</v>
      </c>
      <c r="M191" s="98" t="s">
        <v>9</v>
      </c>
      <c r="N191" s="101" t="s">
        <v>10</v>
      </c>
      <c r="O191" s="102" t="s">
        <v>11</v>
      </c>
      <c r="P191" s="103" t="s">
        <v>12</v>
      </c>
      <c r="Q191" s="99" t="s">
        <v>13</v>
      </c>
      <c r="R191" s="100" t="s">
        <v>14</v>
      </c>
      <c r="S191" s="100" t="s">
        <v>15</v>
      </c>
      <c r="T191" s="98" t="s">
        <v>16</v>
      </c>
      <c r="U191" s="98" t="s">
        <v>17</v>
      </c>
      <c r="V191" s="98" t="s">
        <v>18</v>
      </c>
      <c r="W191" s="99" t="s">
        <v>216</v>
      </c>
      <c r="X191" s="100" t="s">
        <v>217</v>
      </c>
      <c r="Y191" s="100" t="s">
        <v>218</v>
      </c>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row>
    <row r="192" spans="1:50" ht="13.9" customHeight="1">
      <c r="A192" s="69"/>
      <c r="B192" s="70"/>
      <c r="C192" s="50" t="s">
        <v>75</v>
      </c>
      <c r="D192" s="113" t="s">
        <v>75</v>
      </c>
      <c r="E192" s="114" t="s">
        <v>75</v>
      </c>
      <c r="F192" s="50" t="s">
        <v>75</v>
      </c>
      <c r="G192" s="50" t="s">
        <v>75</v>
      </c>
      <c r="H192" s="50" t="s">
        <v>75</v>
      </c>
      <c r="I192" s="114" t="s">
        <v>75</v>
      </c>
      <c r="J192" s="50" t="s">
        <v>75</v>
      </c>
      <c r="K192" s="50" t="s">
        <v>75</v>
      </c>
      <c r="L192" s="50" t="s">
        <v>75</v>
      </c>
      <c r="M192" s="114" t="s">
        <v>75</v>
      </c>
      <c r="N192" s="50" t="s">
        <v>75</v>
      </c>
      <c r="O192" s="50" t="s">
        <v>75</v>
      </c>
      <c r="P192" s="114" t="s">
        <v>75</v>
      </c>
      <c r="Q192" s="50" t="s">
        <v>75</v>
      </c>
      <c r="R192" s="50" t="s">
        <v>75</v>
      </c>
      <c r="S192" s="50" t="s">
        <v>75</v>
      </c>
      <c r="T192" s="114" t="s">
        <v>75</v>
      </c>
      <c r="U192" s="50" t="s">
        <v>75</v>
      </c>
      <c r="V192" s="114" t="s">
        <v>75</v>
      </c>
      <c r="W192" s="104" t="s">
        <v>75</v>
      </c>
      <c r="X192" s="104" t="s">
        <v>75</v>
      </c>
      <c r="Y192" s="114" t="s">
        <v>75</v>
      </c>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row>
    <row r="193" spans="1:50" ht="14.1" customHeight="1">
      <c r="A193" s="75"/>
      <c r="B193" s="39" t="s">
        <v>62</v>
      </c>
      <c r="C193" s="50">
        <v>19.47</v>
      </c>
      <c r="D193" s="173" t="s">
        <v>26</v>
      </c>
      <c r="E193" s="114">
        <v>18.46</v>
      </c>
      <c r="F193" s="176" t="s">
        <v>26</v>
      </c>
      <c r="G193" s="161" t="s">
        <v>26</v>
      </c>
      <c r="H193" s="161" t="s">
        <v>26</v>
      </c>
      <c r="I193" s="158" t="s">
        <v>26</v>
      </c>
      <c r="J193" s="176" t="s">
        <v>26</v>
      </c>
      <c r="K193" s="161" t="s">
        <v>26</v>
      </c>
      <c r="L193" s="161" t="s">
        <v>26</v>
      </c>
      <c r="M193" s="158" t="s">
        <v>26</v>
      </c>
      <c r="N193" s="50">
        <v>16.36</v>
      </c>
      <c r="O193" s="161" t="s">
        <v>26</v>
      </c>
      <c r="P193" s="158" t="s">
        <v>26</v>
      </c>
      <c r="Q193" s="176" t="s">
        <v>26</v>
      </c>
      <c r="R193" s="161" t="s">
        <v>26</v>
      </c>
      <c r="S193" s="161" t="s">
        <v>26</v>
      </c>
      <c r="T193" s="158" t="s">
        <v>26</v>
      </c>
      <c r="U193" s="50">
        <v>18.38</v>
      </c>
      <c r="V193" s="158" t="s">
        <v>26</v>
      </c>
      <c r="W193" s="155" t="s">
        <v>26</v>
      </c>
      <c r="X193" s="226" t="s">
        <v>26</v>
      </c>
      <c r="Y193" s="158" t="s">
        <v>26</v>
      </c>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row>
    <row r="194" spans="1:50" ht="14.1" customHeight="1">
      <c r="A194" s="75"/>
      <c r="B194" s="39" t="s">
        <v>63</v>
      </c>
      <c r="C194" s="50">
        <v>6.23</v>
      </c>
      <c r="D194" s="174"/>
      <c r="E194" s="114">
        <v>6.43</v>
      </c>
      <c r="F194" s="177"/>
      <c r="G194" s="162"/>
      <c r="H194" s="162"/>
      <c r="I194" s="159"/>
      <c r="J194" s="177"/>
      <c r="K194" s="162"/>
      <c r="L194" s="162"/>
      <c r="M194" s="159"/>
      <c r="N194" s="50">
        <v>1.59</v>
      </c>
      <c r="O194" s="162"/>
      <c r="P194" s="159"/>
      <c r="Q194" s="177"/>
      <c r="R194" s="162"/>
      <c r="S194" s="162"/>
      <c r="T194" s="159"/>
      <c r="U194" s="50">
        <v>4.93</v>
      </c>
      <c r="V194" s="159"/>
      <c r="W194" s="156"/>
      <c r="X194" s="227"/>
      <c r="Y194" s="159"/>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row>
    <row r="195" spans="1:50" ht="14.1" customHeight="1">
      <c r="A195" s="75"/>
      <c r="B195" s="39" t="s">
        <v>64</v>
      </c>
      <c r="C195" s="50">
        <v>13.71</v>
      </c>
      <c r="D195" s="174"/>
      <c r="E195" s="114">
        <v>11.55</v>
      </c>
      <c r="F195" s="177"/>
      <c r="G195" s="162"/>
      <c r="H195" s="162"/>
      <c r="I195" s="159"/>
      <c r="J195" s="177"/>
      <c r="K195" s="162"/>
      <c r="L195" s="162"/>
      <c r="M195" s="159"/>
      <c r="N195" s="50">
        <v>16.71</v>
      </c>
      <c r="O195" s="162"/>
      <c r="P195" s="159"/>
      <c r="Q195" s="177"/>
      <c r="R195" s="162"/>
      <c r="S195" s="162"/>
      <c r="T195" s="159"/>
      <c r="U195" s="50">
        <v>8.1199999999999992</v>
      </c>
      <c r="V195" s="159"/>
      <c r="W195" s="156"/>
      <c r="X195" s="227"/>
      <c r="Y195" s="159"/>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row>
    <row r="196" spans="1:50" ht="14.1" customHeight="1">
      <c r="A196" s="75"/>
      <c r="B196" s="39" t="s">
        <v>65</v>
      </c>
      <c r="C196" s="50">
        <v>22.55</v>
      </c>
      <c r="D196" s="174"/>
      <c r="E196" s="114">
        <v>27.75</v>
      </c>
      <c r="F196" s="177"/>
      <c r="G196" s="162"/>
      <c r="H196" s="162"/>
      <c r="I196" s="159"/>
      <c r="J196" s="177"/>
      <c r="K196" s="162"/>
      <c r="L196" s="162"/>
      <c r="M196" s="159"/>
      <c r="N196" s="50">
        <v>22.93</v>
      </c>
      <c r="O196" s="162"/>
      <c r="P196" s="159"/>
      <c r="Q196" s="177"/>
      <c r="R196" s="162"/>
      <c r="S196" s="162"/>
      <c r="T196" s="159"/>
      <c r="U196" s="50">
        <v>28.99</v>
      </c>
      <c r="V196" s="159"/>
      <c r="W196" s="156"/>
      <c r="X196" s="227"/>
      <c r="Y196" s="159"/>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row>
    <row r="197" spans="1:50" ht="14.1" customHeight="1">
      <c r="A197" s="75"/>
      <c r="B197" s="39" t="s">
        <v>66</v>
      </c>
      <c r="C197" s="50">
        <v>28.95</v>
      </c>
      <c r="D197" s="174"/>
      <c r="E197" s="114">
        <v>23.6</v>
      </c>
      <c r="F197" s="177"/>
      <c r="G197" s="162"/>
      <c r="H197" s="162"/>
      <c r="I197" s="159"/>
      <c r="J197" s="177"/>
      <c r="K197" s="162"/>
      <c r="L197" s="162"/>
      <c r="M197" s="159"/>
      <c r="N197" s="50">
        <v>34.44</v>
      </c>
      <c r="O197" s="162"/>
      <c r="P197" s="159"/>
      <c r="Q197" s="177"/>
      <c r="R197" s="162"/>
      <c r="S197" s="162"/>
      <c r="T197" s="159"/>
      <c r="U197" s="50">
        <v>29.44</v>
      </c>
      <c r="V197" s="159"/>
      <c r="W197" s="156"/>
      <c r="X197" s="227"/>
      <c r="Y197" s="159"/>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row>
    <row r="198" spans="1:50" ht="14.1" customHeight="1">
      <c r="A198" s="75"/>
      <c r="B198" s="39" t="s">
        <v>67</v>
      </c>
      <c r="C198" s="50">
        <v>9.1</v>
      </c>
      <c r="D198" s="175"/>
      <c r="E198" s="114">
        <v>12.22</v>
      </c>
      <c r="F198" s="178"/>
      <c r="G198" s="163"/>
      <c r="H198" s="163"/>
      <c r="I198" s="160"/>
      <c r="J198" s="178"/>
      <c r="K198" s="163"/>
      <c r="L198" s="163"/>
      <c r="M198" s="160"/>
      <c r="N198" s="50">
        <v>7.98</v>
      </c>
      <c r="O198" s="163"/>
      <c r="P198" s="160"/>
      <c r="Q198" s="178"/>
      <c r="R198" s="163"/>
      <c r="S198" s="163"/>
      <c r="T198" s="160"/>
      <c r="U198" s="50">
        <v>10.130000000000001</v>
      </c>
      <c r="V198" s="160"/>
      <c r="W198" s="157"/>
      <c r="X198" s="228"/>
      <c r="Y198" s="160"/>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row>
    <row r="199" spans="1:50" ht="14.1" customHeight="1">
      <c r="A199" s="79"/>
      <c r="B199" s="80" t="s">
        <v>201</v>
      </c>
      <c r="C199" s="51">
        <v>187</v>
      </c>
      <c r="D199" s="245" t="s">
        <v>219</v>
      </c>
      <c r="E199" s="246"/>
      <c r="F199" s="246"/>
      <c r="G199" s="246"/>
      <c r="H199" s="246"/>
      <c r="I199" s="246"/>
      <c r="J199" s="246"/>
      <c r="K199" s="246"/>
      <c r="L199" s="246"/>
      <c r="M199" s="246"/>
      <c r="N199" s="246"/>
      <c r="O199" s="246"/>
      <c r="P199" s="246"/>
      <c r="Q199" s="246"/>
      <c r="R199" s="246"/>
      <c r="S199" s="246"/>
      <c r="T199" s="246"/>
      <c r="U199" s="246"/>
      <c r="V199" s="246"/>
      <c r="W199" s="246"/>
      <c r="X199" s="246"/>
      <c r="Y199" s="247"/>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row>
    <row r="200" spans="1:50" ht="29.1" customHeight="1">
      <c r="A200" s="32" t="s">
        <v>204</v>
      </c>
      <c r="B200" s="124" t="s">
        <v>203</v>
      </c>
      <c r="C200" s="126" t="s">
        <v>0</v>
      </c>
      <c r="D200" s="164" t="s">
        <v>76</v>
      </c>
      <c r="E200" s="165"/>
      <c r="F200" s="166" t="s">
        <v>77</v>
      </c>
      <c r="G200" s="167"/>
      <c r="H200" s="167"/>
      <c r="I200" s="168"/>
      <c r="J200" s="169" t="s">
        <v>92</v>
      </c>
      <c r="K200" s="170"/>
      <c r="L200" s="170"/>
      <c r="M200" s="171"/>
      <c r="N200" s="166" t="s">
        <v>91</v>
      </c>
      <c r="O200" s="167"/>
      <c r="P200" s="172"/>
      <c r="Q200" s="169" t="s">
        <v>97</v>
      </c>
      <c r="R200" s="170"/>
      <c r="S200" s="170"/>
      <c r="T200" s="171"/>
      <c r="U200" s="179" t="s">
        <v>213</v>
      </c>
      <c r="V200" s="165"/>
      <c r="W200" s="166" t="s">
        <v>214</v>
      </c>
      <c r="X200" s="167"/>
      <c r="Y200" s="1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row>
    <row r="201" spans="1:50" ht="14.1" customHeight="1">
      <c r="A201" s="2"/>
      <c r="B201" s="3"/>
      <c r="C201" s="4"/>
      <c r="D201" s="203"/>
      <c r="E201" s="204"/>
      <c r="F201" s="205"/>
      <c r="G201" s="206"/>
      <c r="H201" s="206"/>
      <c r="I201" s="207"/>
      <c r="J201" s="208"/>
      <c r="K201" s="208"/>
      <c r="L201" s="208"/>
      <c r="M201" s="208"/>
      <c r="N201" s="209"/>
      <c r="O201" s="208"/>
      <c r="P201" s="210"/>
      <c r="Q201" s="208"/>
      <c r="R201" s="208"/>
      <c r="S201" s="208"/>
      <c r="T201" s="208"/>
      <c r="U201" s="203"/>
      <c r="V201" s="204"/>
      <c r="W201" s="203"/>
      <c r="X201" s="221"/>
      <c r="Y201" s="22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row>
    <row r="202" spans="1:50" ht="29.1" customHeight="1">
      <c r="A202" s="69"/>
      <c r="B202" s="70"/>
      <c r="C202" s="48" t="s">
        <v>74</v>
      </c>
      <c r="D202" s="95" t="s">
        <v>1</v>
      </c>
      <c r="E202" s="96" t="s">
        <v>2</v>
      </c>
      <c r="F202" s="95" t="s">
        <v>3</v>
      </c>
      <c r="G202" s="97" t="s">
        <v>4</v>
      </c>
      <c r="H202" s="97" t="s">
        <v>5</v>
      </c>
      <c r="I202" s="98" t="s">
        <v>6</v>
      </c>
      <c r="J202" s="99" t="s">
        <v>7</v>
      </c>
      <c r="K202" s="100" t="s">
        <v>8</v>
      </c>
      <c r="L202" s="100" t="s">
        <v>215</v>
      </c>
      <c r="M202" s="98" t="s">
        <v>9</v>
      </c>
      <c r="N202" s="101" t="s">
        <v>10</v>
      </c>
      <c r="O202" s="102" t="s">
        <v>11</v>
      </c>
      <c r="P202" s="103" t="s">
        <v>12</v>
      </c>
      <c r="Q202" s="99" t="s">
        <v>13</v>
      </c>
      <c r="R202" s="100" t="s">
        <v>14</v>
      </c>
      <c r="S202" s="100" t="s">
        <v>15</v>
      </c>
      <c r="T202" s="98" t="s">
        <v>16</v>
      </c>
      <c r="U202" s="98" t="s">
        <v>17</v>
      </c>
      <c r="V202" s="98" t="s">
        <v>18</v>
      </c>
      <c r="W202" s="99" t="s">
        <v>216</v>
      </c>
      <c r="X202" s="100" t="s">
        <v>217</v>
      </c>
      <c r="Y202" s="100" t="s">
        <v>218</v>
      </c>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row>
    <row r="203" spans="1:50" ht="14.1" customHeight="1">
      <c r="A203" s="69"/>
      <c r="B203" s="70"/>
      <c r="C203" s="50" t="s">
        <v>75</v>
      </c>
      <c r="D203" s="113" t="s">
        <v>75</v>
      </c>
      <c r="E203" s="114" t="s">
        <v>75</v>
      </c>
      <c r="F203" s="50" t="s">
        <v>75</v>
      </c>
      <c r="G203" s="50" t="s">
        <v>75</v>
      </c>
      <c r="H203" s="50" t="s">
        <v>75</v>
      </c>
      <c r="I203" s="114" t="s">
        <v>75</v>
      </c>
      <c r="J203" s="50" t="s">
        <v>75</v>
      </c>
      <c r="K203" s="50" t="s">
        <v>75</v>
      </c>
      <c r="L203" s="50" t="s">
        <v>75</v>
      </c>
      <c r="M203" s="114" t="s">
        <v>75</v>
      </c>
      <c r="N203" s="50" t="s">
        <v>75</v>
      </c>
      <c r="O203" s="50" t="s">
        <v>75</v>
      </c>
      <c r="P203" s="114" t="s">
        <v>75</v>
      </c>
      <c r="Q203" s="50" t="s">
        <v>75</v>
      </c>
      <c r="R203" s="50" t="s">
        <v>75</v>
      </c>
      <c r="S203" s="50" t="s">
        <v>75</v>
      </c>
      <c r="T203" s="114" t="s">
        <v>75</v>
      </c>
      <c r="U203" s="104" t="s">
        <v>75</v>
      </c>
      <c r="V203" s="114" t="s">
        <v>75</v>
      </c>
      <c r="W203" s="104" t="s">
        <v>75</v>
      </c>
      <c r="X203" s="104" t="s">
        <v>75</v>
      </c>
      <c r="Y203" s="114" t="s">
        <v>75</v>
      </c>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row>
    <row r="204" spans="1:50" ht="14.1" customHeight="1">
      <c r="A204" s="75" t="s">
        <v>133</v>
      </c>
      <c r="B204" s="39" t="s">
        <v>206</v>
      </c>
      <c r="C204" s="50">
        <v>49.29</v>
      </c>
      <c r="D204" s="113">
        <v>45.16</v>
      </c>
      <c r="E204" s="114">
        <v>53.15</v>
      </c>
      <c r="F204" s="50">
        <v>47.78</v>
      </c>
      <c r="G204" s="50">
        <v>45.9</v>
      </c>
      <c r="H204" s="50">
        <v>49.22</v>
      </c>
      <c r="I204" s="114">
        <v>53.21</v>
      </c>
      <c r="J204" s="50">
        <v>43.03</v>
      </c>
      <c r="K204" s="50">
        <v>49.53</v>
      </c>
      <c r="L204" s="50">
        <v>53.46</v>
      </c>
      <c r="M204" s="114">
        <v>51.16</v>
      </c>
      <c r="N204" s="50">
        <v>49.88</v>
      </c>
      <c r="O204" s="50">
        <v>48.08</v>
      </c>
      <c r="P204" s="114">
        <v>43.55</v>
      </c>
      <c r="Q204" s="50">
        <v>50.83</v>
      </c>
      <c r="R204" s="50">
        <v>53.07</v>
      </c>
      <c r="S204" s="50">
        <v>46.75</v>
      </c>
      <c r="T204" s="114">
        <v>48.94</v>
      </c>
      <c r="U204" s="50">
        <v>52.63</v>
      </c>
      <c r="V204" s="114">
        <v>43.3</v>
      </c>
      <c r="W204" s="104">
        <v>61.71</v>
      </c>
      <c r="X204" s="104">
        <v>41.04</v>
      </c>
      <c r="Y204" s="114">
        <v>34.630000000000003</v>
      </c>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row>
    <row r="205" spans="1:50" ht="25.15" customHeight="1">
      <c r="A205" s="75" t="s">
        <v>137</v>
      </c>
      <c r="B205" s="39" t="s">
        <v>207</v>
      </c>
      <c r="C205" s="50">
        <v>45.17</v>
      </c>
      <c r="D205" s="113">
        <v>43.61</v>
      </c>
      <c r="E205" s="114">
        <v>46.63</v>
      </c>
      <c r="F205" s="50">
        <v>45.94</v>
      </c>
      <c r="G205" s="50">
        <v>44.82</v>
      </c>
      <c r="H205" s="50">
        <v>44.07</v>
      </c>
      <c r="I205" s="114">
        <v>45.85</v>
      </c>
      <c r="J205" s="50">
        <v>35.020000000000003</v>
      </c>
      <c r="K205" s="50">
        <v>46.09</v>
      </c>
      <c r="L205" s="50">
        <v>49.83</v>
      </c>
      <c r="M205" s="114">
        <v>49.56</v>
      </c>
      <c r="N205" s="50">
        <v>45.4</v>
      </c>
      <c r="O205" s="50">
        <v>42.18</v>
      </c>
      <c r="P205" s="114">
        <v>41.47</v>
      </c>
      <c r="Q205" s="50">
        <v>47.05</v>
      </c>
      <c r="R205" s="50">
        <v>43.89</v>
      </c>
      <c r="S205" s="50">
        <v>44.17</v>
      </c>
      <c r="T205" s="114">
        <v>46.49</v>
      </c>
      <c r="U205" s="50">
        <v>46.36</v>
      </c>
      <c r="V205" s="114">
        <v>43.02</v>
      </c>
      <c r="W205" s="104">
        <v>54.47</v>
      </c>
      <c r="X205" s="104">
        <v>36.47</v>
      </c>
      <c r="Y205" s="114">
        <v>33.53</v>
      </c>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row>
    <row r="206" spans="1:50" ht="14.1" customHeight="1">
      <c r="A206" s="75" t="s">
        <v>131</v>
      </c>
      <c r="B206" s="39" t="s">
        <v>202</v>
      </c>
      <c r="C206" s="50">
        <v>42.89</v>
      </c>
      <c r="D206" s="113">
        <v>40.33</v>
      </c>
      <c r="E206" s="114">
        <v>45.29</v>
      </c>
      <c r="F206" s="50">
        <v>48.3</v>
      </c>
      <c r="G206" s="50">
        <v>35.54</v>
      </c>
      <c r="H206" s="50">
        <v>40.729999999999997</v>
      </c>
      <c r="I206" s="114">
        <v>47.09</v>
      </c>
      <c r="J206" s="50">
        <v>39.880000000000003</v>
      </c>
      <c r="K206" s="50">
        <v>45</v>
      </c>
      <c r="L206" s="50">
        <v>46.32</v>
      </c>
      <c r="M206" s="114">
        <v>40.24</v>
      </c>
      <c r="N206" s="50">
        <v>41.37</v>
      </c>
      <c r="O206" s="50">
        <v>47.38</v>
      </c>
      <c r="P206" s="114">
        <v>41.73</v>
      </c>
      <c r="Q206" s="50">
        <v>40.42</v>
      </c>
      <c r="R206" s="50">
        <v>45.62</v>
      </c>
      <c r="S206" s="50">
        <v>43.96</v>
      </c>
      <c r="T206" s="114">
        <v>40.619999999999997</v>
      </c>
      <c r="U206" s="50">
        <v>45.24</v>
      </c>
      <c r="V206" s="114">
        <v>38.69</v>
      </c>
      <c r="W206" s="104">
        <v>52.29</v>
      </c>
      <c r="X206" s="104">
        <v>36.92</v>
      </c>
      <c r="Y206" s="114">
        <v>26.98</v>
      </c>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row>
    <row r="207" spans="1:50" ht="14.1" customHeight="1">
      <c r="A207" s="75" t="s">
        <v>129</v>
      </c>
      <c r="B207" s="39" t="s">
        <v>208</v>
      </c>
      <c r="C207" s="50">
        <v>21.42</v>
      </c>
      <c r="D207" s="113">
        <v>20.239999999999998</v>
      </c>
      <c r="E207" s="114">
        <v>22.52</v>
      </c>
      <c r="F207" s="50">
        <v>22.42</v>
      </c>
      <c r="G207" s="50">
        <v>19.43</v>
      </c>
      <c r="H207" s="50">
        <v>19.18</v>
      </c>
      <c r="I207" s="114">
        <v>24.28</v>
      </c>
      <c r="J207" s="50">
        <v>24.5</v>
      </c>
      <c r="K207" s="50">
        <v>20.96</v>
      </c>
      <c r="L207" s="50">
        <v>20.64</v>
      </c>
      <c r="M207" s="114">
        <v>19.71</v>
      </c>
      <c r="N207" s="50">
        <v>18.760000000000002</v>
      </c>
      <c r="O207" s="50">
        <v>20.66</v>
      </c>
      <c r="P207" s="114">
        <v>27.3</v>
      </c>
      <c r="Q207" s="50">
        <v>24.64</v>
      </c>
      <c r="R207" s="50">
        <v>19.920000000000002</v>
      </c>
      <c r="S207" s="50">
        <v>21.26</v>
      </c>
      <c r="T207" s="114">
        <v>20.62</v>
      </c>
      <c r="U207" s="50">
        <v>22.05</v>
      </c>
      <c r="V207" s="114">
        <v>20.3</v>
      </c>
      <c r="W207" s="104">
        <v>27.03</v>
      </c>
      <c r="X207" s="104">
        <v>19.18</v>
      </c>
      <c r="Y207" s="114">
        <v>12.85</v>
      </c>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row>
    <row r="208" spans="1:50" ht="17.649999999999999" customHeight="1">
      <c r="A208" s="75" t="s">
        <v>135</v>
      </c>
      <c r="B208" s="39" t="s">
        <v>209</v>
      </c>
      <c r="C208" s="50">
        <v>49.91</v>
      </c>
      <c r="D208" s="113">
        <v>46.08</v>
      </c>
      <c r="E208" s="114">
        <v>53.49</v>
      </c>
      <c r="F208" s="50">
        <v>46.14</v>
      </c>
      <c r="G208" s="50">
        <v>48.64</v>
      </c>
      <c r="H208" s="50">
        <v>49.72</v>
      </c>
      <c r="I208" s="114">
        <v>53.72</v>
      </c>
      <c r="J208" s="50">
        <v>45.81</v>
      </c>
      <c r="K208" s="50">
        <v>49.99</v>
      </c>
      <c r="L208" s="50">
        <v>52.36</v>
      </c>
      <c r="M208" s="114">
        <v>51.47</v>
      </c>
      <c r="N208" s="50">
        <v>50.05</v>
      </c>
      <c r="O208" s="50">
        <v>52.66</v>
      </c>
      <c r="P208" s="114">
        <v>45.15</v>
      </c>
      <c r="Q208" s="50">
        <v>57.57</v>
      </c>
      <c r="R208" s="50">
        <v>50.07</v>
      </c>
      <c r="S208" s="50">
        <v>48.03</v>
      </c>
      <c r="T208" s="114">
        <v>47.15</v>
      </c>
      <c r="U208" s="50">
        <v>50.96</v>
      </c>
      <c r="V208" s="114">
        <v>48.02</v>
      </c>
      <c r="W208" s="104">
        <v>57.49</v>
      </c>
      <c r="X208" s="104">
        <v>43.43</v>
      </c>
      <c r="Y208" s="114">
        <v>40.6</v>
      </c>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row>
    <row r="209" spans="1:50" ht="14.1" customHeight="1">
      <c r="A209" s="75" t="s">
        <v>139</v>
      </c>
      <c r="B209" s="39" t="s">
        <v>171</v>
      </c>
      <c r="C209" s="50">
        <v>5.16</v>
      </c>
      <c r="D209" s="113">
        <v>4.51</v>
      </c>
      <c r="E209" s="114">
        <v>5.77</v>
      </c>
      <c r="F209" s="50">
        <v>1.86</v>
      </c>
      <c r="G209" s="50">
        <v>3.67</v>
      </c>
      <c r="H209" s="50">
        <v>5.05</v>
      </c>
      <c r="I209" s="114">
        <v>8.7899999999999991</v>
      </c>
      <c r="J209" s="50">
        <v>7.17</v>
      </c>
      <c r="K209" s="50">
        <v>6.47</v>
      </c>
      <c r="L209" s="50">
        <v>4.33</v>
      </c>
      <c r="M209" s="114">
        <v>2.56</v>
      </c>
      <c r="N209" s="50">
        <v>6.16</v>
      </c>
      <c r="O209" s="50">
        <v>3.99</v>
      </c>
      <c r="P209" s="114">
        <v>2.0299999999999998</v>
      </c>
      <c r="Q209" s="50">
        <v>6.64</v>
      </c>
      <c r="R209" s="50">
        <v>4.87</v>
      </c>
      <c r="S209" s="50">
        <v>4.78</v>
      </c>
      <c r="T209" s="114">
        <v>4.95</v>
      </c>
      <c r="U209" s="50">
        <v>6.39</v>
      </c>
      <c r="V209" s="114">
        <v>2.96</v>
      </c>
      <c r="W209" s="104">
        <v>4.53</v>
      </c>
      <c r="X209" s="104">
        <v>8.16</v>
      </c>
      <c r="Y209" s="114">
        <v>4.8099999999999996</v>
      </c>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row>
    <row r="210" spans="1:50" ht="14.1" customHeight="1">
      <c r="A210" s="75" t="s">
        <v>161</v>
      </c>
      <c r="B210" s="39" t="s">
        <v>210</v>
      </c>
      <c r="C210" s="50">
        <v>12.81</v>
      </c>
      <c r="D210" s="113">
        <v>15.35</v>
      </c>
      <c r="E210" s="114">
        <v>10.44</v>
      </c>
      <c r="F210" s="50">
        <v>14.25</v>
      </c>
      <c r="G210" s="50">
        <v>15.98</v>
      </c>
      <c r="H210" s="50">
        <v>13.6</v>
      </c>
      <c r="I210" s="114">
        <v>8.51</v>
      </c>
      <c r="J210" s="50">
        <v>15.79</v>
      </c>
      <c r="K210" s="50">
        <v>12.23</v>
      </c>
      <c r="L210" s="50">
        <v>10.42</v>
      </c>
      <c r="M210" s="114">
        <v>12.81</v>
      </c>
      <c r="N210" s="50">
        <v>14.26</v>
      </c>
      <c r="O210" s="50">
        <v>9.74</v>
      </c>
      <c r="P210" s="114">
        <v>13.29</v>
      </c>
      <c r="Q210" s="50">
        <v>8.2200000000000006</v>
      </c>
      <c r="R210" s="50">
        <v>11.82</v>
      </c>
      <c r="S210" s="50">
        <v>13.95</v>
      </c>
      <c r="T210" s="114">
        <v>15.2</v>
      </c>
      <c r="U210" s="50">
        <v>12.18</v>
      </c>
      <c r="V210" s="114">
        <v>13.94</v>
      </c>
      <c r="W210" s="104">
        <v>4.5999999999999996</v>
      </c>
      <c r="X210" s="104">
        <v>18.46</v>
      </c>
      <c r="Y210" s="114">
        <v>23.87</v>
      </c>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row>
    <row r="211" spans="1:50" ht="14.1" customHeight="1">
      <c r="A211" s="79"/>
      <c r="B211" s="80" t="s">
        <v>120</v>
      </c>
      <c r="C211" s="51">
        <v>2236</v>
      </c>
      <c r="D211" s="242" t="s">
        <v>219</v>
      </c>
      <c r="E211" s="243"/>
      <c r="F211" s="243"/>
      <c r="G211" s="243"/>
      <c r="H211" s="243"/>
      <c r="I211" s="243"/>
      <c r="J211" s="243"/>
      <c r="K211" s="243"/>
      <c r="L211" s="243"/>
      <c r="M211" s="243"/>
      <c r="N211" s="243"/>
      <c r="O211" s="243"/>
      <c r="P211" s="243"/>
      <c r="Q211" s="243"/>
      <c r="R211" s="243"/>
      <c r="S211" s="243"/>
      <c r="T211" s="243"/>
      <c r="U211" s="243"/>
      <c r="V211" s="243"/>
      <c r="W211" s="243"/>
      <c r="X211" s="243"/>
      <c r="Y211" s="244"/>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row>
    <row r="212" spans="1:50" ht="15.75">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row>
    <row r="213" spans="1:50" ht="15.75">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row>
  </sheetData>
  <mergeCells count="471">
    <mergeCell ref="D47:Y47"/>
    <mergeCell ref="D52:Y52"/>
    <mergeCell ref="D211:Y211"/>
    <mergeCell ref="D66:Y66"/>
    <mergeCell ref="D61:Y61"/>
    <mergeCell ref="D56:Y56"/>
    <mergeCell ref="D51:Y51"/>
    <mergeCell ref="D46:Y46"/>
    <mergeCell ref="D57:Y57"/>
    <mergeCell ref="D62:Y62"/>
    <mergeCell ref="D201:E201"/>
    <mergeCell ref="F201:I201"/>
    <mergeCell ref="J201:M201"/>
    <mergeCell ref="N201:P201"/>
    <mergeCell ref="Q201:T201"/>
    <mergeCell ref="W201:Y201"/>
    <mergeCell ref="D199:Y199"/>
    <mergeCell ref="D200:E200"/>
    <mergeCell ref="F200:I200"/>
    <mergeCell ref="J200:M200"/>
    <mergeCell ref="N200:P200"/>
    <mergeCell ref="Q200:T200"/>
    <mergeCell ref="U200:V200"/>
    <mergeCell ref="W200:Y200"/>
    <mergeCell ref="W189:Y189"/>
    <mergeCell ref="D190:E190"/>
    <mergeCell ref="F190:I190"/>
    <mergeCell ref="J190:M190"/>
    <mergeCell ref="N190:P190"/>
    <mergeCell ref="Q190:T190"/>
    <mergeCell ref="U190:V190"/>
    <mergeCell ref="W190:Y190"/>
    <mergeCell ref="J193:J198"/>
    <mergeCell ref="K193:K198"/>
    <mergeCell ref="L193:L198"/>
    <mergeCell ref="M193:M198"/>
    <mergeCell ref="S193:S198"/>
    <mergeCell ref="R193:R198"/>
    <mergeCell ref="Q193:Q198"/>
    <mergeCell ref="P193:P198"/>
    <mergeCell ref="O193:O198"/>
    <mergeCell ref="D193:D198"/>
    <mergeCell ref="F193:F198"/>
    <mergeCell ref="G193:G198"/>
    <mergeCell ref="H193:H198"/>
    <mergeCell ref="D188:Y188"/>
    <mergeCell ref="D170:Y170"/>
    <mergeCell ref="W171:Y171"/>
    <mergeCell ref="D172:E172"/>
    <mergeCell ref="F172:I172"/>
    <mergeCell ref="J172:M172"/>
    <mergeCell ref="N172:P172"/>
    <mergeCell ref="Q172:T172"/>
    <mergeCell ref="U172:V172"/>
    <mergeCell ref="W172:Y172"/>
    <mergeCell ref="Q171:T171"/>
    <mergeCell ref="U171:V171"/>
    <mergeCell ref="J183:M183"/>
    <mergeCell ref="N171:P171"/>
    <mergeCell ref="E175:E180"/>
    <mergeCell ref="F175:F180"/>
    <mergeCell ref="G175:G180"/>
    <mergeCell ref="H175:H180"/>
    <mergeCell ref="I175:I180"/>
    <mergeCell ref="J175:J180"/>
    <mergeCell ref="D171:E171"/>
    <mergeCell ref="F171:I171"/>
    <mergeCell ref="J171:M171"/>
    <mergeCell ref="P125:P128"/>
    <mergeCell ref="N183:P183"/>
    <mergeCell ref="Q183:T183"/>
    <mergeCell ref="U183:V183"/>
    <mergeCell ref="W183:Y183"/>
    <mergeCell ref="D161:E161"/>
    <mergeCell ref="F161:I161"/>
    <mergeCell ref="J161:M161"/>
    <mergeCell ref="N161:P161"/>
    <mergeCell ref="Q161:T161"/>
    <mergeCell ref="U161:V161"/>
    <mergeCell ref="W161:Y161"/>
    <mergeCell ref="J153:M153"/>
    <mergeCell ref="N153:P153"/>
    <mergeCell ref="Q153:T153"/>
    <mergeCell ref="U153:V153"/>
    <mergeCell ref="W153:Y153"/>
    <mergeCell ref="D159:Y159"/>
    <mergeCell ref="J125:J128"/>
    <mergeCell ref="O125:O128"/>
    <mergeCell ref="D115:E115"/>
    <mergeCell ref="F115:I115"/>
    <mergeCell ref="J115:M115"/>
    <mergeCell ref="N115:P115"/>
    <mergeCell ref="Q115:T115"/>
    <mergeCell ref="U115:V115"/>
    <mergeCell ref="W115:Y115"/>
    <mergeCell ref="N122:P122"/>
    <mergeCell ref="Q122:T122"/>
    <mergeCell ref="U122:V122"/>
    <mergeCell ref="N121:P121"/>
    <mergeCell ref="Q121:T121"/>
    <mergeCell ref="U118:U119"/>
    <mergeCell ref="I118:I119"/>
    <mergeCell ref="H118:H119"/>
    <mergeCell ref="G118:G119"/>
    <mergeCell ref="F118:F119"/>
    <mergeCell ref="D118:D119"/>
    <mergeCell ref="Y118:Y119"/>
    <mergeCell ref="J122:M122"/>
    <mergeCell ref="D104:Y104"/>
    <mergeCell ref="W105:Y105"/>
    <mergeCell ref="D106:E106"/>
    <mergeCell ref="F106:I106"/>
    <mergeCell ref="J106:M106"/>
    <mergeCell ref="N106:P106"/>
    <mergeCell ref="Q106:T106"/>
    <mergeCell ref="U106:V106"/>
    <mergeCell ref="W106:Y106"/>
    <mergeCell ref="U105:V105"/>
    <mergeCell ref="W86:Y86"/>
    <mergeCell ref="U85:V85"/>
    <mergeCell ref="D95:Y95"/>
    <mergeCell ref="W96:Y96"/>
    <mergeCell ref="D97:E97"/>
    <mergeCell ref="F97:I97"/>
    <mergeCell ref="J97:M97"/>
    <mergeCell ref="N97:P97"/>
    <mergeCell ref="Q97:T97"/>
    <mergeCell ref="U97:V97"/>
    <mergeCell ref="W97:Y97"/>
    <mergeCell ref="U96:V96"/>
    <mergeCell ref="U86:V86"/>
    <mergeCell ref="D78:E78"/>
    <mergeCell ref="F78:I78"/>
    <mergeCell ref="J78:M78"/>
    <mergeCell ref="N78:P78"/>
    <mergeCell ref="Q78:T78"/>
    <mergeCell ref="U78:V78"/>
    <mergeCell ref="W78:Y78"/>
    <mergeCell ref="D84:Y84"/>
    <mergeCell ref="W85:Y85"/>
    <mergeCell ref="F63:F65"/>
    <mergeCell ref="Y63:Y65"/>
    <mergeCell ref="X63:X65"/>
    <mergeCell ref="Q63:Q65"/>
    <mergeCell ref="P63:P65"/>
    <mergeCell ref="O63:O65"/>
    <mergeCell ref="H63:H65"/>
    <mergeCell ref="Q58:Q60"/>
    <mergeCell ref="R58:R60"/>
    <mergeCell ref="T58:T60"/>
    <mergeCell ref="V58:V60"/>
    <mergeCell ref="X58:X60"/>
    <mergeCell ref="Y58:Y60"/>
    <mergeCell ref="P58:P60"/>
    <mergeCell ref="N23:P23"/>
    <mergeCell ref="Q23:T23"/>
    <mergeCell ref="U23:V23"/>
    <mergeCell ref="W23:Y23"/>
    <mergeCell ref="W13:Y13"/>
    <mergeCell ref="D14:E14"/>
    <mergeCell ref="F14:I14"/>
    <mergeCell ref="J14:M14"/>
    <mergeCell ref="N14:P14"/>
    <mergeCell ref="Q14:T14"/>
    <mergeCell ref="J13:M13"/>
    <mergeCell ref="N13:P13"/>
    <mergeCell ref="Q13:T13"/>
    <mergeCell ref="G63:G65"/>
    <mergeCell ref="O58:O60"/>
    <mergeCell ref="Y48:Y50"/>
    <mergeCell ref="Y53:Y55"/>
    <mergeCell ref="X53:X55"/>
    <mergeCell ref="O53:O55"/>
    <mergeCell ref="P53:P55"/>
    <mergeCell ref="Q53:Q55"/>
    <mergeCell ref="R48:R50"/>
    <mergeCell ref="S48:S50"/>
    <mergeCell ref="T48:T50"/>
    <mergeCell ref="V48:V50"/>
    <mergeCell ref="W48:W50"/>
    <mergeCell ref="X48:X50"/>
    <mergeCell ref="O48:O50"/>
    <mergeCell ref="I193:I198"/>
    <mergeCell ref="Y175:Y180"/>
    <mergeCell ref="Y193:Y198"/>
    <mergeCell ref="X193:X198"/>
    <mergeCell ref="W193:W198"/>
    <mergeCell ref="V193:V198"/>
    <mergeCell ref="T193:T198"/>
    <mergeCell ref="D181:Y181"/>
    <mergeCell ref="W182:Y182"/>
    <mergeCell ref="D183:E183"/>
    <mergeCell ref="F183:I183"/>
    <mergeCell ref="R175:R180"/>
    <mergeCell ref="S175:S180"/>
    <mergeCell ref="T175:T180"/>
    <mergeCell ref="V175:V180"/>
    <mergeCell ref="W175:W180"/>
    <mergeCell ref="X175:X180"/>
    <mergeCell ref="K175:K180"/>
    <mergeCell ref="L175:L180"/>
    <mergeCell ref="M175:M180"/>
    <mergeCell ref="O175:O180"/>
    <mergeCell ref="P175:P180"/>
    <mergeCell ref="Q175:Q180"/>
    <mergeCell ref="D175:D180"/>
    <mergeCell ref="U125:U128"/>
    <mergeCell ref="U134:U137"/>
    <mergeCell ref="X134:X137"/>
    <mergeCell ref="O134:O137"/>
    <mergeCell ref="I134:I137"/>
    <mergeCell ref="F140:I140"/>
    <mergeCell ref="J140:M140"/>
    <mergeCell ref="Y164:Y169"/>
    <mergeCell ref="X164:X169"/>
    <mergeCell ref="T164:T169"/>
    <mergeCell ref="Q164:Q169"/>
    <mergeCell ref="P164:P169"/>
    <mergeCell ref="D151:Y151"/>
    <mergeCell ref="W152:Y152"/>
    <mergeCell ref="D153:E153"/>
    <mergeCell ref="F153:I153"/>
    <mergeCell ref="U152:V152"/>
    <mergeCell ref="O164:O169"/>
    <mergeCell ref="M164:M169"/>
    <mergeCell ref="F164:F169"/>
    <mergeCell ref="W160:Y160"/>
    <mergeCell ref="Q143:Q150"/>
    <mergeCell ref="U143:U150"/>
    <mergeCell ref="X143:X150"/>
    <mergeCell ref="N140:P140"/>
    <mergeCell ref="Q140:T140"/>
    <mergeCell ref="U140:V140"/>
    <mergeCell ref="W140:Y140"/>
    <mergeCell ref="D129:Y129"/>
    <mergeCell ref="U130:V130"/>
    <mergeCell ref="W130:Y130"/>
    <mergeCell ref="D131:E131"/>
    <mergeCell ref="F131:I131"/>
    <mergeCell ref="J131:M131"/>
    <mergeCell ref="N131:P131"/>
    <mergeCell ref="Q134:Q137"/>
    <mergeCell ref="W131:Y131"/>
    <mergeCell ref="D140:E140"/>
    <mergeCell ref="F125:F128"/>
    <mergeCell ref="I125:I128"/>
    <mergeCell ref="D120:Y120"/>
    <mergeCell ref="U121:V121"/>
    <mergeCell ref="W121:Y121"/>
    <mergeCell ref="O118:O119"/>
    <mergeCell ref="N118:N119"/>
    <mergeCell ref="M118:M119"/>
    <mergeCell ref="L118:L119"/>
    <mergeCell ref="K118:K119"/>
    <mergeCell ref="J118:J119"/>
    <mergeCell ref="X118:X119"/>
    <mergeCell ref="W118:W119"/>
    <mergeCell ref="T118:T119"/>
    <mergeCell ref="S118:S119"/>
    <mergeCell ref="R118:R119"/>
    <mergeCell ref="Q118:Q119"/>
    <mergeCell ref="P118:P119"/>
    <mergeCell ref="W122:Y122"/>
    <mergeCell ref="D122:E122"/>
    <mergeCell ref="F122:I122"/>
    <mergeCell ref="X125:X128"/>
    <mergeCell ref="Q125:Q128"/>
    <mergeCell ref="T125:T128"/>
    <mergeCell ref="W5:Y5"/>
    <mergeCell ref="F38:F40"/>
    <mergeCell ref="O38:O40"/>
    <mergeCell ref="P38:P40"/>
    <mergeCell ref="Q38:Q40"/>
    <mergeCell ref="Y38:Y40"/>
    <mergeCell ref="X38:X40"/>
    <mergeCell ref="U14:V14"/>
    <mergeCell ref="U13:V13"/>
    <mergeCell ref="D12:Y12"/>
    <mergeCell ref="D21:Y21"/>
    <mergeCell ref="D32:Y32"/>
    <mergeCell ref="D34:E34"/>
    <mergeCell ref="F34:I34"/>
    <mergeCell ref="J34:M34"/>
    <mergeCell ref="N34:P34"/>
    <mergeCell ref="Q34:T34"/>
    <mergeCell ref="U34:V34"/>
    <mergeCell ref="W14:Y14"/>
    <mergeCell ref="W22:Y22"/>
    <mergeCell ref="D23:E23"/>
    <mergeCell ref="F23:I23"/>
    <mergeCell ref="J23:M23"/>
    <mergeCell ref="W34:Y34"/>
    <mergeCell ref="U201:V201"/>
    <mergeCell ref="W4:Y4"/>
    <mergeCell ref="D5:E5"/>
    <mergeCell ref="F5:I5"/>
    <mergeCell ref="J5:M5"/>
    <mergeCell ref="N5:P5"/>
    <mergeCell ref="Q5:T5"/>
    <mergeCell ref="B200:C200"/>
    <mergeCell ref="U182:V182"/>
    <mergeCell ref="B189:C189"/>
    <mergeCell ref="D189:E189"/>
    <mergeCell ref="F189:I189"/>
    <mergeCell ref="J189:M189"/>
    <mergeCell ref="N189:P189"/>
    <mergeCell ref="Q189:T189"/>
    <mergeCell ref="U189:V189"/>
    <mergeCell ref="B182:C182"/>
    <mergeCell ref="D182:E182"/>
    <mergeCell ref="F182:I182"/>
    <mergeCell ref="J182:M182"/>
    <mergeCell ref="N182:P182"/>
    <mergeCell ref="Q182:T182"/>
    <mergeCell ref="U160:V160"/>
    <mergeCell ref="B171:C171"/>
    <mergeCell ref="B160:C160"/>
    <mergeCell ref="D160:E160"/>
    <mergeCell ref="F160:I160"/>
    <mergeCell ref="J160:M160"/>
    <mergeCell ref="N160:P160"/>
    <mergeCell ref="Q160:T160"/>
    <mergeCell ref="B152:C152"/>
    <mergeCell ref="D152:E152"/>
    <mergeCell ref="F152:I152"/>
    <mergeCell ref="J152:M152"/>
    <mergeCell ref="N152:P152"/>
    <mergeCell ref="Q152:T152"/>
    <mergeCell ref="B139:C139"/>
    <mergeCell ref="D139:E139"/>
    <mergeCell ref="F139:I139"/>
    <mergeCell ref="J139:M139"/>
    <mergeCell ref="N139:P139"/>
    <mergeCell ref="Q139:T139"/>
    <mergeCell ref="B130:C130"/>
    <mergeCell ref="D130:E130"/>
    <mergeCell ref="F130:I130"/>
    <mergeCell ref="J130:M130"/>
    <mergeCell ref="N130:P130"/>
    <mergeCell ref="Q130:T130"/>
    <mergeCell ref="F134:F137"/>
    <mergeCell ref="D138:Y138"/>
    <mergeCell ref="U139:V139"/>
    <mergeCell ref="W139:Y139"/>
    <mergeCell ref="Q131:T131"/>
    <mergeCell ref="U131:V131"/>
    <mergeCell ref="B114:C114"/>
    <mergeCell ref="D114:E114"/>
    <mergeCell ref="F114:I114"/>
    <mergeCell ref="J114:M114"/>
    <mergeCell ref="N114:P114"/>
    <mergeCell ref="Q114:T114"/>
    <mergeCell ref="D113:Y113"/>
    <mergeCell ref="B105:C105"/>
    <mergeCell ref="D105:E105"/>
    <mergeCell ref="F105:I105"/>
    <mergeCell ref="J105:M105"/>
    <mergeCell ref="N105:P105"/>
    <mergeCell ref="Q105:T105"/>
    <mergeCell ref="U114:V114"/>
    <mergeCell ref="W114:Y114"/>
    <mergeCell ref="P48:P50"/>
    <mergeCell ref="Q48:Q50"/>
    <mergeCell ref="B85:C85"/>
    <mergeCell ref="D85:E85"/>
    <mergeCell ref="F85:I85"/>
    <mergeCell ref="J85:M85"/>
    <mergeCell ref="N85:P85"/>
    <mergeCell ref="Q85:T85"/>
    <mergeCell ref="D86:E86"/>
    <mergeCell ref="F86:I86"/>
    <mergeCell ref="J86:M86"/>
    <mergeCell ref="N86:P86"/>
    <mergeCell ref="Q86:T86"/>
    <mergeCell ref="F58:F60"/>
    <mergeCell ref="G58:G60"/>
    <mergeCell ref="H58:H60"/>
    <mergeCell ref="L58:L60"/>
    <mergeCell ref="M58:M60"/>
    <mergeCell ref="K48:K50"/>
    <mergeCell ref="L48:L50"/>
    <mergeCell ref="M48:M50"/>
    <mergeCell ref="F53:F55"/>
    <mergeCell ref="I48:I50"/>
    <mergeCell ref="J48:J50"/>
    <mergeCell ref="U67:V67"/>
    <mergeCell ref="B77:C77"/>
    <mergeCell ref="D77:E77"/>
    <mergeCell ref="F77:I77"/>
    <mergeCell ref="J77:M77"/>
    <mergeCell ref="N77:P77"/>
    <mergeCell ref="Q77:T77"/>
    <mergeCell ref="U77:V77"/>
    <mergeCell ref="B67:C67"/>
    <mergeCell ref="D67:E67"/>
    <mergeCell ref="F67:I67"/>
    <mergeCell ref="J67:M67"/>
    <mergeCell ref="N67:P67"/>
    <mergeCell ref="Q67:T67"/>
    <mergeCell ref="D76:Y76"/>
    <mergeCell ref="W77:Y77"/>
    <mergeCell ref="W67:Y67"/>
    <mergeCell ref="D68:E68"/>
    <mergeCell ref="F68:I68"/>
    <mergeCell ref="J68:M68"/>
    <mergeCell ref="N68:P68"/>
    <mergeCell ref="Q68:T68"/>
    <mergeCell ref="U68:V68"/>
    <mergeCell ref="W68:Y68"/>
    <mergeCell ref="A1:C1"/>
    <mergeCell ref="A2:C2"/>
    <mergeCell ref="B4:C4"/>
    <mergeCell ref="D4:E4"/>
    <mergeCell ref="F4:I4"/>
    <mergeCell ref="J4:M4"/>
    <mergeCell ref="U22:V22"/>
    <mergeCell ref="N4:P4"/>
    <mergeCell ref="Q4:T4"/>
    <mergeCell ref="U4:V4"/>
    <mergeCell ref="B13:C13"/>
    <mergeCell ref="D13:E13"/>
    <mergeCell ref="F13:I13"/>
    <mergeCell ref="U5:V5"/>
    <mergeCell ref="U33:V33"/>
    <mergeCell ref="W33:Y33"/>
    <mergeCell ref="B33:C33"/>
    <mergeCell ref="D33:E33"/>
    <mergeCell ref="F33:I33"/>
    <mergeCell ref="J33:M33"/>
    <mergeCell ref="N33:P33"/>
    <mergeCell ref="Q33:T33"/>
    <mergeCell ref="Y43:Y45"/>
    <mergeCell ref="X43:X45"/>
    <mergeCell ref="T43:T45"/>
    <mergeCell ref="R43:R45"/>
    <mergeCell ref="Q43:Q45"/>
    <mergeCell ref="P43:P45"/>
    <mergeCell ref="H43:H45"/>
    <mergeCell ref="F43:F45"/>
    <mergeCell ref="M43:M45"/>
    <mergeCell ref="L43:L45"/>
    <mergeCell ref="K43:K45"/>
    <mergeCell ref="J43:J45"/>
    <mergeCell ref="I43:I45"/>
    <mergeCell ref="D41:Y41"/>
    <mergeCell ref="D37:Y37"/>
    <mergeCell ref="D42:Y42"/>
    <mergeCell ref="F143:F150"/>
    <mergeCell ref="I143:I150"/>
    <mergeCell ref="O143:O150"/>
    <mergeCell ref="B22:C22"/>
    <mergeCell ref="D22:E22"/>
    <mergeCell ref="F22:I22"/>
    <mergeCell ref="J22:M22"/>
    <mergeCell ref="N22:P22"/>
    <mergeCell ref="Q22:T22"/>
    <mergeCell ref="D48:D50"/>
    <mergeCell ref="F48:F50"/>
    <mergeCell ref="G48:G50"/>
    <mergeCell ref="H48:H50"/>
    <mergeCell ref="O43:O45"/>
    <mergeCell ref="B96:C96"/>
    <mergeCell ref="D96:E96"/>
    <mergeCell ref="F96:I96"/>
    <mergeCell ref="J96:M96"/>
    <mergeCell ref="N96:P96"/>
    <mergeCell ref="Q96:T96"/>
    <mergeCell ref="B121:C121"/>
    <mergeCell ref="D121:E121"/>
    <mergeCell ref="F121:I121"/>
    <mergeCell ref="J121:M1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8"/>
  <sheetViews>
    <sheetView workbookViewId="0">
      <selection activeCell="B43" sqref="B43"/>
    </sheetView>
  </sheetViews>
  <sheetFormatPr defaultRowHeight="12.75"/>
  <cols>
    <col min="2" max="2" width="64.85546875" customWidth="1"/>
    <col min="6" max="6" width="75.7109375" customWidth="1"/>
  </cols>
  <sheetData>
    <row r="1" spans="1:3" ht="15">
      <c r="A1" s="6"/>
      <c r="B1" s="248" t="s">
        <v>73</v>
      </c>
      <c r="C1" s="249"/>
    </row>
    <row r="2" spans="1:3">
      <c r="A2" s="7"/>
      <c r="B2" s="8"/>
      <c r="C2" s="9"/>
    </row>
    <row r="3" spans="1:3">
      <c r="A3" s="10"/>
      <c r="B3" s="11"/>
      <c r="C3" s="12" t="s">
        <v>74</v>
      </c>
    </row>
    <row r="4" spans="1:3">
      <c r="A4" s="10"/>
      <c r="B4" s="11"/>
      <c r="C4" s="13" t="s">
        <v>75</v>
      </c>
    </row>
    <row r="5" spans="1:3">
      <c r="A5" s="7"/>
      <c r="B5" s="14" t="s">
        <v>76</v>
      </c>
      <c r="C5" s="9"/>
    </row>
    <row r="6" spans="1:3">
      <c r="A6" s="15"/>
      <c r="B6" s="16" t="s">
        <v>1</v>
      </c>
      <c r="C6" s="26">
        <v>48.3</v>
      </c>
    </row>
    <row r="7" spans="1:3">
      <c r="A7" s="15"/>
      <c r="B7" s="16" t="s">
        <v>2</v>
      </c>
      <c r="C7" s="26">
        <v>51.7</v>
      </c>
    </row>
    <row r="8" spans="1:3">
      <c r="A8" s="7"/>
      <c r="B8" s="14" t="s">
        <v>77</v>
      </c>
      <c r="C8" s="9"/>
    </row>
    <row r="9" spans="1:3">
      <c r="A9" s="18"/>
      <c r="B9" s="19" t="s">
        <v>78</v>
      </c>
      <c r="C9" s="20"/>
    </row>
    <row r="10" spans="1:3">
      <c r="A10" s="7"/>
      <c r="B10" s="14" t="s">
        <v>79</v>
      </c>
      <c r="C10" s="21"/>
    </row>
    <row r="11" spans="1:3">
      <c r="A11" s="22"/>
      <c r="B11" s="23" t="s">
        <v>80</v>
      </c>
      <c r="C11" s="26">
        <v>7.79</v>
      </c>
    </row>
    <row r="12" spans="1:3">
      <c r="A12" s="24"/>
      <c r="B12" s="25" t="s">
        <v>81</v>
      </c>
      <c r="C12" s="26">
        <v>28.42</v>
      </c>
    </row>
    <row r="13" spans="1:3">
      <c r="A13" s="18"/>
      <c r="B13" s="19" t="s">
        <v>82</v>
      </c>
      <c r="C13" s="26">
        <v>23.17</v>
      </c>
    </row>
    <row r="14" spans="1:3">
      <c r="A14" s="15"/>
      <c r="B14" s="19" t="s">
        <v>83</v>
      </c>
      <c r="C14" s="26">
        <v>32.770000000000003</v>
      </c>
    </row>
    <row r="15" spans="1:3">
      <c r="A15" s="15"/>
      <c r="B15" s="19" t="s">
        <v>84</v>
      </c>
      <c r="C15" s="26">
        <v>7.86</v>
      </c>
    </row>
    <row r="16" spans="1:3">
      <c r="A16" s="7"/>
      <c r="B16" s="14" t="s">
        <v>85</v>
      </c>
      <c r="C16" s="21"/>
    </row>
    <row r="17" spans="1:3">
      <c r="A17" s="15"/>
      <c r="B17" s="19" t="s">
        <v>3</v>
      </c>
      <c r="C17" s="26">
        <v>20.53</v>
      </c>
    </row>
    <row r="18" spans="1:3">
      <c r="A18" s="15"/>
      <c r="B18" s="19" t="s">
        <v>4</v>
      </c>
      <c r="C18" s="26">
        <v>24.73</v>
      </c>
    </row>
    <row r="19" spans="1:3">
      <c r="A19" s="15"/>
      <c r="B19" s="19" t="s">
        <v>5</v>
      </c>
      <c r="C19" s="26">
        <v>24.98</v>
      </c>
    </row>
    <row r="20" spans="1:3">
      <c r="A20" s="15"/>
      <c r="B20" s="19" t="s">
        <v>6</v>
      </c>
      <c r="C20" s="26">
        <v>29.75</v>
      </c>
    </row>
    <row r="21" spans="1:3">
      <c r="A21" s="7"/>
      <c r="B21" s="14" t="s">
        <v>86</v>
      </c>
      <c r="C21" s="21"/>
    </row>
    <row r="22" spans="1:3">
      <c r="A22" s="15"/>
      <c r="B22" s="19" t="s">
        <v>87</v>
      </c>
      <c r="C22" s="17">
        <v>9.77</v>
      </c>
    </row>
    <row r="23" spans="1:3">
      <c r="A23" s="15"/>
      <c r="B23" s="19" t="s">
        <v>88</v>
      </c>
      <c r="C23" s="17">
        <v>28.25</v>
      </c>
    </row>
    <row r="24" spans="1:3">
      <c r="A24" s="15"/>
      <c r="B24" s="19" t="s">
        <v>89</v>
      </c>
      <c r="C24" s="17">
        <v>27.73</v>
      </c>
    </row>
    <row r="25" spans="1:3" ht="12.95" customHeight="1">
      <c r="A25" s="15"/>
      <c r="B25" s="19" t="s">
        <v>90</v>
      </c>
      <c r="C25" s="17">
        <f>SUM(19.48+14.79)</f>
        <v>34.269999999999996</v>
      </c>
    </row>
    <row r="26" spans="1:3">
      <c r="A26" s="7"/>
      <c r="B26" s="14" t="s">
        <v>91</v>
      </c>
      <c r="C26" s="9"/>
    </row>
    <row r="27" spans="1:3">
      <c r="A27" s="15"/>
      <c r="B27" s="19" t="s">
        <v>68</v>
      </c>
      <c r="C27" s="17">
        <v>62.79</v>
      </c>
    </row>
    <row r="28" spans="1:3">
      <c r="A28" s="15"/>
      <c r="B28" s="19" t="s">
        <v>69</v>
      </c>
      <c r="C28" s="17">
        <v>11.93</v>
      </c>
    </row>
    <row r="29" spans="1:3">
      <c r="A29" s="15"/>
      <c r="B29" s="19" t="s">
        <v>70</v>
      </c>
      <c r="C29" s="17">
        <v>0.97</v>
      </c>
    </row>
    <row r="30" spans="1:3">
      <c r="A30" s="15"/>
      <c r="B30" s="19" t="s">
        <v>12</v>
      </c>
      <c r="C30" s="17">
        <v>16.66</v>
      </c>
    </row>
    <row r="31" spans="1:3">
      <c r="A31" s="15"/>
      <c r="B31" s="19" t="s">
        <v>71</v>
      </c>
      <c r="C31" s="17">
        <v>2.4</v>
      </c>
    </row>
    <row r="32" spans="1:3">
      <c r="A32" s="15"/>
      <c r="B32" s="19" t="s">
        <v>72</v>
      </c>
      <c r="C32" s="17">
        <v>5.24</v>
      </c>
    </row>
    <row r="33" spans="1:4">
      <c r="A33" s="7"/>
      <c r="B33" s="14" t="s">
        <v>92</v>
      </c>
      <c r="C33" s="9"/>
    </row>
    <row r="34" spans="1:4">
      <c r="A34" s="15"/>
      <c r="B34" s="19" t="s">
        <v>93</v>
      </c>
      <c r="C34" s="17">
        <v>23.99</v>
      </c>
    </row>
    <row r="35" spans="1:4">
      <c r="A35" s="15"/>
      <c r="B35" s="19" t="s">
        <v>94</v>
      </c>
      <c r="C35" s="17">
        <v>27.82</v>
      </c>
    </row>
    <row r="36" spans="1:4">
      <c r="A36" s="15"/>
      <c r="B36" s="19" t="s">
        <v>95</v>
      </c>
      <c r="C36" s="17">
        <v>23.21</v>
      </c>
      <c r="D36" s="121"/>
    </row>
    <row r="37" spans="1:4">
      <c r="A37" s="15"/>
      <c r="B37" s="19" t="s">
        <v>96</v>
      </c>
      <c r="C37" s="17">
        <v>24.98</v>
      </c>
    </row>
    <row r="38" spans="1:4">
      <c r="A38" s="7"/>
      <c r="B38" s="14" t="s">
        <v>97</v>
      </c>
      <c r="C38" s="9"/>
    </row>
    <row r="39" spans="1:4">
      <c r="A39" s="18"/>
      <c r="B39" s="19" t="s">
        <v>13</v>
      </c>
      <c r="C39" s="17">
        <v>17.440000000000001</v>
      </c>
    </row>
    <row r="40" spans="1:4">
      <c r="A40" s="18"/>
      <c r="B40" s="19" t="s">
        <v>14</v>
      </c>
      <c r="C40" s="17">
        <v>20.73</v>
      </c>
    </row>
    <row r="41" spans="1:4">
      <c r="A41" s="18"/>
      <c r="B41" s="19" t="s">
        <v>15</v>
      </c>
      <c r="C41" s="17">
        <v>38</v>
      </c>
    </row>
    <row r="42" spans="1:4">
      <c r="A42" s="15"/>
      <c r="B42" s="19" t="s">
        <v>16</v>
      </c>
      <c r="C42" s="17">
        <v>23.83</v>
      </c>
    </row>
    <row r="43" spans="1:4">
      <c r="A43" s="7"/>
      <c r="B43" s="14" t="s">
        <v>98</v>
      </c>
      <c r="C43" s="9"/>
    </row>
    <row r="44" spans="1:4">
      <c r="A44" s="15"/>
      <c r="B44" s="19" t="s">
        <v>99</v>
      </c>
      <c r="C44" s="17">
        <v>17.38</v>
      </c>
    </row>
    <row r="45" spans="1:4">
      <c r="A45" s="15"/>
      <c r="B45" s="19" t="s">
        <v>100</v>
      </c>
      <c r="C45" s="17">
        <v>82.62</v>
      </c>
    </row>
    <row r="46" spans="1:4">
      <c r="A46" s="7"/>
      <c r="B46" s="14" t="s">
        <v>101</v>
      </c>
      <c r="C46" s="9"/>
    </row>
    <row r="47" spans="1:4">
      <c r="A47" s="15"/>
      <c r="B47" s="19" t="s">
        <v>18</v>
      </c>
      <c r="C47" s="17">
        <v>35.82</v>
      </c>
    </row>
    <row r="48" spans="1:4">
      <c r="A48" s="15"/>
      <c r="B48" s="19" t="s">
        <v>17</v>
      </c>
      <c r="C48" s="17">
        <v>64.180000000000007</v>
      </c>
    </row>
    <row r="49" spans="1:3">
      <c r="A49" s="7"/>
      <c r="B49" s="14" t="s">
        <v>102</v>
      </c>
      <c r="C49" s="9"/>
    </row>
    <row r="50" spans="1:3">
      <c r="A50" s="15"/>
      <c r="B50" s="19" t="s">
        <v>103</v>
      </c>
      <c r="C50" s="17">
        <v>43.74</v>
      </c>
    </row>
    <row r="51" spans="1:3">
      <c r="A51" s="15"/>
      <c r="B51" s="19" t="s">
        <v>104</v>
      </c>
      <c r="C51" s="17">
        <v>8.3000000000000007</v>
      </c>
    </row>
    <row r="52" spans="1:3">
      <c r="A52" s="15"/>
      <c r="B52" s="19" t="s">
        <v>105</v>
      </c>
      <c r="C52" s="17">
        <v>11.39</v>
      </c>
    </row>
    <row r="53" spans="1:3">
      <c r="A53" s="15"/>
      <c r="B53" s="19" t="s">
        <v>106</v>
      </c>
      <c r="C53" s="17">
        <v>7.36</v>
      </c>
    </row>
    <row r="54" spans="1:3">
      <c r="A54" s="15"/>
      <c r="B54" s="19" t="s">
        <v>107</v>
      </c>
      <c r="C54" s="17">
        <v>10.79</v>
      </c>
    </row>
    <row r="55" spans="1:3">
      <c r="A55" s="15"/>
      <c r="B55" s="19" t="s">
        <v>108</v>
      </c>
      <c r="C55" s="17">
        <v>5.1100000000000003</v>
      </c>
    </row>
    <row r="56" spans="1:3">
      <c r="A56" s="15"/>
      <c r="B56" s="19" t="s">
        <v>109</v>
      </c>
      <c r="C56" s="17">
        <v>8.52</v>
      </c>
    </row>
    <row r="57" spans="1:3">
      <c r="A57" s="15"/>
      <c r="B57" s="19" t="s">
        <v>110</v>
      </c>
      <c r="C57" s="17">
        <v>4.78</v>
      </c>
    </row>
    <row r="58" spans="1:3">
      <c r="A58" s="27"/>
      <c r="B58" s="28" t="s">
        <v>111</v>
      </c>
      <c r="C58" s="29"/>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COVID</vt:lpstr>
      <vt:lpstr>COVID Trending Qs</vt:lpstr>
      <vt:lpstr>COVID Qs by DEMOS</vt:lpstr>
      <vt:lpstr>Demographics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YANITE</dc:creator>
  <cp:lastModifiedBy>Sarah Rose Wolfe</cp:lastModifiedBy>
  <cp:revision>1</cp:revision>
  <dcterms:created xsi:type="dcterms:W3CDTF">2020-08-24T21:42:58Z</dcterms:created>
  <dcterms:modified xsi:type="dcterms:W3CDTF">2020-11-13T20:19:42Z</dcterms:modified>
</cp:coreProperties>
</file>